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6220" windowHeight="9220" firstSheet="5" activeTab="11"/>
  </bookViews>
  <sheets>
    <sheet name="9月3日" sheetId="32" r:id="rId1"/>
    <sheet name="9月4日" sheetId="31" r:id="rId2"/>
    <sheet name="9月5日" sheetId="20" r:id="rId3"/>
    <sheet name="9月6日" sheetId="23" r:id="rId4"/>
    <sheet name="9月7日" sheetId="22" r:id="rId5"/>
    <sheet name="リーグ戦表" sheetId="16" r:id="rId6"/>
    <sheet name="9月4日-2" sheetId="28" r:id="rId7"/>
    <sheet name="9月5日-2" sheetId="27" r:id="rId8"/>
    <sheet name="9月6日-2" sheetId="26" r:id="rId9"/>
    <sheet name="9月7日-2" sheetId="25" r:id="rId10"/>
    <sheet name="リーグ戦表-2" sheetId="24" r:id="rId11"/>
    <sheet name="結果" sheetId="17" r:id="rId12"/>
  </sheets>
  <definedNames>
    <definedName name="_xlnm.Print_Area" localSheetId="0">'9月3日'!$A$1:$Y$31</definedName>
    <definedName name="_xlnm.Print_Area" localSheetId="1">'9月4日'!$A$1:$Y$31</definedName>
    <definedName name="_xlnm.Print_Area" localSheetId="6">'9月4日-2'!$A$1:$Y$31</definedName>
    <definedName name="_xlnm.Print_Area" localSheetId="2">'9月5日'!$A$1:$Y$31</definedName>
    <definedName name="_xlnm.Print_Area" localSheetId="7">'9月5日-2'!$A$1:$Y$31</definedName>
    <definedName name="_xlnm.Print_Area" localSheetId="3">'9月6日'!$A$1:$Y$31</definedName>
    <definedName name="_xlnm.Print_Area" localSheetId="8">'9月6日-2'!$A$1:$Y$31</definedName>
    <definedName name="_xlnm.Print_Area" localSheetId="4">'9月7日'!$A$1:$Y$31</definedName>
    <definedName name="_xlnm.Print_Area" localSheetId="9">'9月7日-2'!$A$1:$Y$31</definedName>
    <definedName name="_xlnm.Print_Area" localSheetId="5">リーグ戦表!$A$1:$AN$51</definedName>
    <definedName name="_xlnm.Print_Area" localSheetId="10">'リーグ戦表-2'!$A$1:$AN$60</definedName>
    <definedName name="_xlnm.Print_Area" localSheetId="11">結果!$A$1:$P$53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4" i="24" l="1"/>
  <c r="J55" i="24"/>
  <c r="K54" i="24"/>
  <c r="H54" i="24"/>
  <c r="H55" i="24"/>
  <c r="G54" i="24"/>
  <c r="J5" i="24"/>
  <c r="J4" i="24"/>
  <c r="H5" i="24"/>
  <c r="H4" i="24"/>
  <c r="T9" i="24"/>
  <c r="T8" i="24"/>
  <c r="R9" i="24"/>
  <c r="R8" i="24"/>
  <c r="Y11" i="24"/>
  <c r="Y10" i="24"/>
  <c r="W11" i="24"/>
  <c r="W10" i="24"/>
  <c r="O5" i="24"/>
  <c r="O4" i="24"/>
  <c r="M5" i="24"/>
  <c r="M4" i="24"/>
  <c r="T7" i="24"/>
  <c r="T6" i="24"/>
  <c r="R7" i="24"/>
  <c r="R6" i="24"/>
  <c r="Y9" i="24"/>
  <c r="Y8" i="24"/>
  <c r="W9" i="24"/>
  <c r="W8" i="24"/>
  <c r="T5" i="24"/>
  <c r="T4" i="24"/>
  <c r="R5" i="24"/>
  <c r="R4" i="24"/>
  <c r="Y7" i="24"/>
  <c r="Y6" i="24"/>
  <c r="W7" i="24"/>
  <c r="W6" i="24"/>
  <c r="O7" i="24"/>
  <c r="O6" i="24"/>
  <c r="M7" i="24"/>
  <c r="M6" i="24"/>
  <c r="Y5" i="24"/>
  <c r="Y4" i="24"/>
  <c r="W5" i="24"/>
  <c r="W4" i="24"/>
  <c r="T23" i="24"/>
  <c r="T22" i="24"/>
  <c r="R23" i="24"/>
  <c r="R22" i="24"/>
  <c r="J19" i="24"/>
  <c r="J18" i="24"/>
  <c r="H19" i="24"/>
  <c r="H18" i="24"/>
  <c r="T21" i="24"/>
  <c r="T20" i="24"/>
  <c r="R21" i="24"/>
  <c r="R20" i="24"/>
  <c r="O19" i="24"/>
  <c r="O18" i="24"/>
  <c r="M19" i="24"/>
  <c r="M18" i="24"/>
  <c r="O21" i="24"/>
  <c r="O20" i="24"/>
  <c r="M21" i="24"/>
  <c r="M20" i="24"/>
  <c r="T19" i="24"/>
  <c r="T18" i="24"/>
  <c r="R19" i="24"/>
  <c r="R18" i="24"/>
  <c r="J59" i="24"/>
  <c r="J58" i="24"/>
  <c r="H59" i="24"/>
  <c r="H58" i="24"/>
  <c r="Y55" i="24"/>
  <c r="Y54" i="24"/>
  <c r="W55" i="24"/>
  <c r="W54" i="24"/>
  <c r="J45" i="24"/>
  <c r="J44" i="24"/>
  <c r="H45" i="24"/>
  <c r="H44" i="24"/>
  <c r="J33" i="24"/>
  <c r="J32" i="24"/>
  <c r="H33" i="24"/>
  <c r="H32" i="24"/>
  <c r="O47" i="24"/>
  <c r="O46" i="24"/>
  <c r="M47" i="24"/>
  <c r="M46" i="24"/>
  <c r="O35" i="24"/>
  <c r="O34" i="24"/>
  <c r="M35" i="24"/>
  <c r="M34" i="24"/>
  <c r="O45" i="24"/>
  <c r="O44" i="24"/>
  <c r="M45" i="24"/>
  <c r="M44" i="24"/>
  <c r="O33" i="24"/>
  <c r="O32" i="24"/>
  <c r="M33" i="24"/>
  <c r="M32" i="24"/>
  <c r="P15" i="25"/>
  <c r="I15" i="25"/>
  <c r="I11" i="25"/>
  <c r="P11" i="25"/>
  <c r="I13" i="25"/>
  <c r="P13" i="25"/>
  <c r="P7" i="26"/>
  <c r="I7" i="26"/>
  <c r="P7" i="27"/>
  <c r="I7" i="27"/>
  <c r="P5" i="25"/>
  <c r="I5" i="25"/>
  <c r="P3" i="25"/>
  <c r="I3" i="25"/>
  <c r="P25" i="26"/>
  <c r="I25" i="26"/>
  <c r="P19" i="26"/>
  <c r="I19" i="26"/>
  <c r="P13" i="26"/>
  <c r="I13" i="26"/>
  <c r="P11" i="26"/>
  <c r="I11" i="26"/>
  <c r="P5" i="26"/>
  <c r="I5" i="26"/>
  <c r="P3" i="26"/>
  <c r="I3" i="26"/>
  <c r="P25" i="27"/>
  <c r="I25" i="27"/>
  <c r="P19" i="27"/>
  <c r="I19" i="27"/>
  <c r="P13" i="27"/>
  <c r="I13" i="27"/>
  <c r="P11" i="27"/>
  <c r="I11" i="27"/>
  <c r="P5" i="27"/>
  <c r="I5" i="27"/>
  <c r="P3" i="27"/>
  <c r="I3" i="27"/>
  <c r="P25" i="28"/>
  <c r="I25" i="28"/>
  <c r="Z54" i="24"/>
  <c r="V54" i="24"/>
  <c r="K58" i="24"/>
  <c r="G58" i="24"/>
  <c r="J49" i="24"/>
  <c r="H49" i="24"/>
  <c r="E49" i="24"/>
  <c r="C49" i="24"/>
  <c r="J48" i="24"/>
  <c r="K48" i="24"/>
  <c r="H48" i="24"/>
  <c r="G48" i="24"/>
  <c r="E48" i="24"/>
  <c r="F48" i="24"/>
  <c r="AK48" i="24"/>
  <c r="C48" i="24"/>
  <c r="B48" i="24"/>
  <c r="E47" i="24"/>
  <c r="C47" i="24"/>
  <c r="P46" i="24"/>
  <c r="L46" i="24"/>
  <c r="E46" i="24"/>
  <c r="F46" i="24"/>
  <c r="AK46" i="24"/>
  <c r="C46" i="24"/>
  <c r="P44" i="24"/>
  <c r="L44" i="24"/>
  <c r="K44" i="24"/>
  <c r="AK44" i="24"/>
  <c r="G44" i="24"/>
  <c r="J37" i="24"/>
  <c r="H37" i="24"/>
  <c r="E37" i="24"/>
  <c r="C37" i="24"/>
  <c r="J36" i="24"/>
  <c r="K36" i="24"/>
  <c r="H36" i="24"/>
  <c r="E36" i="24"/>
  <c r="F36" i="24"/>
  <c r="C36" i="24"/>
  <c r="E35" i="24"/>
  <c r="C35" i="24"/>
  <c r="P34" i="24"/>
  <c r="L34" i="24"/>
  <c r="E34" i="24"/>
  <c r="F34" i="24"/>
  <c r="AK34" i="24"/>
  <c r="C34" i="24"/>
  <c r="B34" i="24"/>
  <c r="P32" i="24"/>
  <c r="L32" i="24"/>
  <c r="K32" i="24"/>
  <c r="AK32" i="24"/>
  <c r="G32" i="24"/>
  <c r="AJ32" i="24"/>
  <c r="O13" i="24"/>
  <c r="E13" i="24"/>
  <c r="O12" i="24"/>
  <c r="P12" i="24"/>
  <c r="E12" i="24"/>
  <c r="F12" i="24"/>
  <c r="R13" i="24"/>
  <c r="T13" i="24"/>
  <c r="H11" i="24"/>
  <c r="Z10" i="24"/>
  <c r="R12" i="24"/>
  <c r="Q12" i="24"/>
  <c r="V10" i="24"/>
  <c r="H10" i="24"/>
  <c r="G10" i="24"/>
  <c r="M13" i="24"/>
  <c r="M11" i="24"/>
  <c r="O11" i="24"/>
  <c r="E9" i="24"/>
  <c r="M12" i="24"/>
  <c r="L12" i="24"/>
  <c r="V8" i="24"/>
  <c r="U8" i="24"/>
  <c r="O10" i="24"/>
  <c r="Q8" i="24"/>
  <c r="E8" i="24"/>
  <c r="H13" i="24"/>
  <c r="J13" i="24"/>
  <c r="J11" i="24"/>
  <c r="H9" i="24"/>
  <c r="J9" i="24"/>
  <c r="Z6" i="24"/>
  <c r="H12" i="24"/>
  <c r="G12" i="24"/>
  <c r="U6" i="24"/>
  <c r="P6" i="24"/>
  <c r="H8" i="24"/>
  <c r="C13" i="24"/>
  <c r="C11" i="24"/>
  <c r="E11" i="24"/>
  <c r="C9" i="24"/>
  <c r="C7" i="24"/>
  <c r="E7" i="24"/>
  <c r="V4" i="24"/>
  <c r="E10" i="24"/>
  <c r="Q4" i="24"/>
  <c r="L4" i="24"/>
  <c r="E6" i="24"/>
  <c r="G4" i="24"/>
  <c r="H4" i="16"/>
  <c r="H5" i="16"/>
  <c r="J4" i="16"/>
  <c r="J5" i="16"/>
  <c r="M4" i="16"/>
  <c r="M5" i="16"/>
  <c r="M6" i="16"/>
  <c r="M7" i="16"/>
  <c r="O4" i="16"/>
  <c r="O5" i="16"/>
  <c r="O6" i="16"/>
  <c r="O7" i="16"/>
  <c r="R4" i="16"/>
  <c r="R5" i="16"/>
  <c r="R6" i="16"/>
  <c r="R7" i="16"/>
  <c r="R8" i="16"/>
  <c r="R9" i="16"/>
  <c r="T4" i="16"/>
  <c r="T5" i="16"/>
  <c r="T6" i="16"/>
  <c r="T7" i="16"/>
  <c r="T8" i="16"/>
  <c r="T9" i="16"/>
  <c r="W4" i="16"/>
  <c r="W5" i="16"/>
  <c r="W6" i="16"/>
  <c r="W7" i="16"/>
  <c r="W8" i="16"/>
  <c r="W9" i="16"/>
  <c r="W10" i="16"/>
  <c r="W11" i="16"/>
  <c r="Y4" i="16"/>
  <c r="Y5" i="16"/>
  <c r="Y6" i="16"/>
  <c r="Y7" i="16"/>
  <c r="Y8" i="16"/>
  <c r="Y9" i="16"/>
  <c r="Y10" i="16"/>
  <c r="Y11" i="16"/>
  <c r="AB4" i="16"/>
  <c r="AB5" i="16"/>
  <c r="AB6" i="16"/>
  <c r="AB7" i="16"/>
  <c r="AB8" i="16"/>
  <c r="AB9" i="16"/>
  <c r="AB10" i="16"/>
  <c r="AB11" i="16"/>
  <c r="AB12" i="16"/>
  <c r="AB13" i="16"/>
  <c r="AD4" i="16"/>
  <c r="AD5" i="16"/>
  <c r="AD6" i="16"/>
  <c r="AD7" i="16"/>
  <c r="AD8" i="16"/>
  <c r="AD9" i="16"/>
  <c r="AD10" i="16"/>
  <c r="AD11" i="16"/>
  <c r="AD12" i="16"/>
  <c r="AD13" i="16"/>
  <c r="AG34" i="24"/>
  <c r="B36" i="24"/>
  <c r="AK52" i="24"/>
  <c r="AG48" i="24"/>
  <c r="F10" i="24"/>
  <c r="P10" i="24"/>
  <c r="AG44" i="24"/>
  <c r="B46" i="24"/>
  <c r="AJ46" i="24"/>
  <c r="AL46" i="24"/>
  <c r="AF44" i="24"/>
  <c r="AH44" i="24"/>
  <c r="AJ44" i="24"/>
  <c r="AF48" i="24"/>
  <c r="AH48" i="24"/>
  <c r="AJ48" i="24"/>
  <c r="AL48" i="24"/>
  <c r="AK36" i="24"/>
  <c r="G36" i="24"/>
  <c r="AH36" i="24"/>
  <c r="AL32" i="24"/>
  <c r="AG32" i="24"/>
  <c r="AF34" i="24"/>
  <c r="AH34" i="24"/>
  <c r="AJ34" i="24"/>
  <c r="AL34" i="24"/>
  <c r="AF32" i="24"/>
  <c r="AH32" i="24"/>
  <c r="G8" i="24"/>
  <c r="F8" i="24"/>
  <c r="F6" i="24"/>
  <c r="AK6" i="24"/>
  <c r="C8" i="24"/>
  <c r="B8" i="24"/>
  <c r="P4" i="24"/>
  <c r="C12" i="24"/>
  <c r="B12" i="24"/>
  <c r="Z4" i="24"/>
  <c r="J10" i="24"/>
  <c r="K10" i="24"/>
  <c r="Q6" i="24"/>
  <c r="K4" i="24"/>
  <c r="U4" i="24"/>
  <c r="C10" i="24"/>
  <c r="B10" i="24"/>
  <c r="AJ4" i="24"/>
  <c r="C6" i="24"/>
  <c r="B6" i="24"/>
  <c r="L6" i="24"/>
  <c r="J8" i="24"/>
  <c r="K8" i="24"/>
  <c r="V6" i="24"/>
  <c r="J12" i="24"/>
  <c r="K12" i="24"/>
  <c r="M10" i="24"/>
  <c r="L10" i="24"/>
  <c r="T12" i="24"/>
  <c r="U12" i="24"/>
  <c r="AK12" i="24"/>
  <c r="Z8" i="24"/>
  <c r="AD30" i="16"/>
  <c r="AD29" i="16"/>
  <c r="AB30" i="16"/>
  <c r="AB29" i="16"/>
  <c r="T26" i="16"/>
  <c r="T25" i="16"/>
  <c r="R26" i="16"/>
  <c r="R25" i="16"/>
  <c r="J22" i="16"/>
  <c r="J21" i="16"/>
  <c r="H22" i="16"/>
  <c r="H21" i="16"/>
  <c r="AD26" i="16"/>
  <c r="AD25" i="16"/>
  <c r="AB26" i="16"/>
  <c r="AB25" i="16"/>
  <c r="Y24" i="16"/>
  <c r="Y23" i="16"/>
  <c r="W24" i="16"/>
  <c r="W23" i="16"/>
  <c r="O22" i="16"/>
  <c r="O21" i="16"/>
  <c r="M22" i="16"/>
  <c r="M21" i="16"/>
  <c r="AD28" i="16"/>
  <c r="AD27" i="16"/>
  <c r="AB28" i="16"/>
  <c r="AB27" i="16"/>
  <c r="T24" i="16"/>
  <c r="T23" i="16"/>
  <c r="R24" i="16"/>
  <c r="R23" i="16"/>
  <c r="Y26" i="16"/>
  <c r="Y25" i="16"/>
  <c r="W26" i="16"/>
  <c r="W25" i="16"/>
  <c r="AD24" i="16"/>
  <c r="AD23" i="16"/>
  <c r="AB24" i="16"/>
  <c r="AB23" i="16"/>
  <c r="T22" i="16"/>
  <c r="T21" i="16"/>
  <c r="R22" i="16"/>
  <c r="R21" i="16"/>
  <c r="Y22" i="16"/>
  <c r="Y21" i="16"/>
  <c r="W22" i="16"/>
  <c r="W21" i="16"/>
  <c r="Y28" i="16"/>
  <c r="Y27" i="16"/>
  <c r="W28" i="16"/>
  <c r="W27" i="16"/>
  <c r="O24" i="16"/>
  <c r="O23" i="16"/>
  <c r="M24" i="16"/>
  <c r="M23" i="16"/>
  <c r="AD22" i="16"/>
  <c r="AD21" i="16"/>
  <c r="AB22" i="16"/>
  <c r="AB21" i="16"/>
  <c r="J39" i="16"/>
  <c r="J38" i="16"/>
  <c r="H39" i="16"/>
  <c r="H38" i="16"/>
  <c r="T43" i="16"/>
  <c r="T42" i="16"/>
  <c r="R43" i="16"/>
  <c r="R42" i="16"/>
  <c r="Y45" i="16"/>
  <c r="Y44" i="16"/>
  <c r="W45" i="16"/>
  <c r="W44" i="16"/>
  <c r="O39" i="16"/>
  <c r="O38" i="16"/>
  <c r="M39" i="16"/>
  <c r="M38" i="16"/>
  <c r="Y43" i="16"/>
  <c r="Y42" i="16"/>
  <c r="W43" i="16"/>
  <c r="W42" i="16"/>
  <c r="T41" i="16"/>
  <c r="T40" i="16"/>
  <c r="R41" i="16"/>
  <c r="R40" i="16"/>
  <c r="T39" i="16"/>
  <c r="T38" i="16"/>
  <c r="R39" i="16"/>
  <c r="R38" i="16"/>
  <c r="Y41" i="16"/>
  <c r="Y40" i="16"/>
  <c r="W41" i="16"/>
  <c r="W40" i="16"/>
  <c r="O41" i="16"/>
  <c r="O40" i="16"/>
  <c r="M41" i="16"/>
  <c r="M40" i="16"/>
  <c r="Y39" i="16"/>
  <c r="Y38" i="16"/>
  <c r="W39" i="16"/>
  <c r="W38" i="16"/>
  <c r="AG46" i="24"/>
  <c r="AH46" i="24"/>
  <c r="AJ36" i="24"/>
  <c r="AG36" i="24"/>
  <c r="AK10" i="24"/>
  <c r="AI44" i="24"/>
  <c r="AF46" i="24"/>
  <c r="AL36" i="24"/>
  <c r="AL40" i="24"/>
  <c r="AI32" i="24"/>
  <c r="AF36" i="24"/>
  <c r="AI36" i="24"/>
  <c r="AJ52" i="24"/>
  <c r="AL44" i="24"/>
  <c r="AI48" i="24"/>
  <c r="AK40" i="24"/>
  <c r="AJ40" i="24"/>
  <c r="AI34" i="24"/>
  <c r="AK8" i="24"/>
  <c r="AJ10" i="24"/>
  <c r="AH10" i="24"/>
  <c r="AF10" i="24"/>
  <c r="AG10" i="24"/>
  <c r="AK4" i="24"/>
  <c r="AL4" i="24"/>
  <c r="AH4" i="24"/>
  <c r="AG8" i="24"/>
  <c r="AJ8" i="24"/>
  <c r="AL8" i="24"/>
  <c r="AH8" i="24"/>
  <c r="AF8" i="24"/>
  <c r="AJ6" i="24"/>
  <c r="AL6" i="24"/>
  <c r="AH6" i="24"/>
  <c r="AF6" i="24"/>
  <c r="AG6" i="24"/>
  <c r="AF4" i="24"/>
  <c r="AG4" i="24"/>
  <c r="AG12" i="24"/>
  <c r="AJ12" i="24"/>
  <c r="AL12" i="24"/>
  <c r="AH12" i="24"/>
  <c r="AF12" i="24"/>
  <c r="P25" i="23"/>
  <c r="I25" i="23"/>
  <c r="P23" i="23"/>
  <c r="I23" i="23"/>
  <c r="AL10" i="24"/>
  <c r="AI46" i="24"/>
  <c r="AL52" i="24"/>
  <c r="AI12" i="24"/>
  <c r="AI8" i="24"/>
  <c r="AI4" i="24"/>
  <c r="AI6" i="24"/>
  <c r="AI10" i="24"/>
  <c r="P25" i="22"/>
  <c r="I25" i="22"/>
  <c r="P23" i="22"/>
  <c r="I23" i="22"/>
  <c r="P7" i="23"/>
  <c r="I7" i="23"/>
  <c r="P5" i="23"/>
  <c r="I5" i="23"/>
  <c r="AJ14" i="24"/>
  <c r="P13" i="28"/>
  <c r="I13" i="28"/>
  <c r="O25" i="24"/>
  <c r="M25" i="24"/>
  <c r="J25" i="24"/>
  <c r="H25" i="24"/>
  <c r="E25" i="24"/>
  <c r="C25" i="24"/>
  <c r="O24" i="24"/>
  <c r="P24" i="24"/>
  <c r="M24" i="24"/>
  <c r="L24" i="24"/>
  <c r="J24" i="24"/>
  <c r="H24" i="24"/>
  <c r="E24" i="24"/>
  <c r="C24" i="24"/>
  <c r="J23" i="24"/>
  <c r="H23" i="24"/>
  <c r="E23" i="24"/>
  <c r="C23" i="24"/>
  <c r="U22" i="24"/>
  <c r="Q22" i="24"/>
  <c r="J22" i="24"/>
  <c r="K22" i="24"/>
  <c r="H22" i="24"/>
  <c r="E22" i="24"/>
  <c r="F22" i="24"/>
  <c r="C22" i="24"/>
  <c r="B22" i="24"/>
  <c r="E21" i="24"/>
  <c r="C21" i="24"/>
  <c r="U20" i="24"/>
  <c r="Q20" i="24"/>
  <c r="P20" i="24"/>
  <c r="L20" i="24"/>
  <c r="E20" i="24"/>
  <c r="F20" i="24"/>
  <c r="AK20" i="24"/>
  <c r="C20" i="24"/>
  <c r="B20" i="24"/>
  <c r="U18" i="24"/>
  <c r="Q18" i="24"/>
  <c r="P18" i="24"/>
  <c r="L18" i="24"/>
  <c r="K18" i="24"/>
  <c r="AK18" i="24"/>
  <c r="G18" i="24"/>
  <c r="AJ18" i="24"/>
  <c r="C7" i="16"/>
  <c r="R15" i="16"/>
  <c r="AA10" i="16"/>
  <c r="R13" i="16"/>
  <c r="T13" i="16"/>
  <c r="H15" i="16"/>
  <c r="AA6" i="16"/>
  <c r="C9" i="16"/>
  <c r="C11" i="16"/>
  <c r="AA12" i="16"/>
  <c r="J9" i="16"/>
  <c r="AE8" i="16"/>
  <c r="AA8" i="16"/>
  <c r="J12" i="16"/>
  <c r="E15" i="16"/>
  <c r="E14" i="16"/>
  <c r="O10" i="16"/>
  <c r="M29" i="16"/>
  <c r="O29" i="16"/>
  <c r="R31" i="16"/>
  <c r="T32" i="16"/>
  <c r="T31" i="16"/>
  <c r="H30" i="16"/>
  <c r="J29" i="16"/>
  <c r="R30" i="16"/>
  <c r="H32" i="16"/>
  <c r="H31" i="16"/>
  <c r="J32" i="16"/>
  <c r="M27" i="16"/>
  <c r="O28" i="16"/>
  <c r="O27" i="16"/>
  <c r="W31" i="16"/>
  <c r="H25" i="16"/>
  <c r="J26" i="16"/>
  <c r="J25" i="16"/>
  <c r="E32" i="16"/>
  <c r="AA21" i="16"/>
  <c r="H27" i="16"/>
  <c r="E29" i="16"/>
  <c r="M44" i="16"/>
  <c r="O45" i="16"/>
  <c r="O44" i="16"/>
  <c r="C41" i="16"/>
  <c r="C40" i="16"/>
  <c r="T47" i="16"/>
  <c r="C43" i="16"/>
  <c r="E42" i="16"/>
  <c r="O47" i="16"/>
  <c r="V42" i="16"/>
  <c r="H45" i="16"/>
  <c r="H44" i="16"/>
  <c r="J44" i="16"/>
  <c r="C44" i="16"/>
  <c r="E45" i="16"/>
  <c r="J47" i="16"/>
  <c r="V40" i="16"/>
  <c r="H42" i="16"/>
  <c r="J43" i="16"/>
  <c r="C46" i="16"/>
  <c r="E47" i="16"/>
  <c r="E46" i="16"/>
  <c r="P23" i="32"/>
  <c r="I23" i="32"/>
  <c r="P25" i="32"/>
  <c r="I25" i="32"/>
  <c r="P7" i="32"/>
  <c r="I7" i="32"/>
  <c r="P3" i="32"/>
  <c r="I3" i="32"/>
  <c r="P5" i="32"/>
  <c r="I5" i="32"/>
  <c r="I5" i="28"/>
  <c r="C23" i="16"/>
  <c r="H29" i="16"/>
  <c r="J31" i="16"/>
  <c r="C31" i="16"/>
  <c r="T46" i="16"/>
  <c r="M46" i="16"/>
  <c r="E44" i="16"/>
  <c r="J42" i="16"/>
  <c r="C6" i="16"/>
  <c r="M12" i="16"/>
  <c r="H12" i="16"/>
  <c r="H14" i="16"/>
  <c r="J8" i="16"/>
  <c r="E10" i="16"/>
  <c r="C14" i="16"/>
  <c r="H10" i="16"/>
  <c r="O15" i="16"/>
  <c r="O14" i="16"/>
  <c r="C13" i="16"/>
  <c r="E12" i="16"/>
  <c r="P5" i="28"/>
  <c r="P19" i="23"/>
  <c r="I19" i="23"/>
  <c r="P19" i="20"/>
  <c r="I19" i="20"/>
  <c r="P19" i="31"/>
  <c r="I19" i="31"/>
  <c r="C10" i="16"/>
  <c r="C12" i="16"/>
  <c r="R29" i="16"/>
  <c r="M31" i="16"/>
  <c r="C29" i="16"/>
  <c r="R46" i="16"/>
  <c r="R14" i="16"/>
  <c r="J15" i="16"/>
  <c r="W14" i="16"/>
  <c r="Y15" i="16"/>
  <c r="M10" i="16"/>
  <c r="C25" i="16"/>
  <c r="R12" i="16"/>
  <c r="H8" i="16"/>
  <c r="H46" i="16"/>
  <c r="C42" i="16"/>
  <c r="P23" i="31"/>
  <c r="I23" i="31"/>
  <c r="P25" i="31"/>
  <c r="I25" i="31"/>
  <c r="P15" i="31"/>
  <c r="I15" i="31"/>
  <c r="P17" i="31"/>
  <c r="I17" i="31"/>
  <c r="P13" i="31"/>
  <c r="I13" i="31"/>
  <c r="P7" i="31"/>
  <c r="I7" i="31"/>
  <c r="P3" i="31"/>
  <c r="I3" i="31"/>
  <c r="P5" i="31"/>
  <c r="I5" i="31"/>
  <c r="P19" i="28"/>
  <c r="I19" i="28"/>
  <c r="P11" i="28"/>
  <c r="I11" i="28"/>
  <c r="P3" i="28"/>
  <c r="I3" i="28"/>
  <c r="P13" i="22"/>
  <c r="I13" i="22"/>
  <c r="P15" i="22"/>
  <c r="I15" i="22"/>
  <c r="P17" i="22"/>
  <c r="I17" i="22"/>
  <c r="P7" i="22"/>
  <c r="I7" i="22"/>
  <c r="P5" i="22"/>
  <c r="I5" i="22"/>
  <c r="P3" i="22"/>
  <c r="I3" i="22"/>
  <c r="P17" i="23"/>
  <c r="I17" i="23"/>
  <c r="P15" i="23"/>
  <c r="I15" i="23"/>
  <c r="P13" i="23"/>
  <c r="I13" i="23"/>
  <c r="P3" i="23"/>
  <c r="I3" i="23"/>
  <c r="P23" i="20"/>
  <c r="I23" i="20"/>
  <c r="P25" i="20"/>
  <c r="I25" i="20"/>
  <c r="P17" i="20"/>
  <c r="I17" i="20"/>
  <c r="P15" i="20"/>
  <c r="I15" i="20"/>
  <c r="P13" i="20"/>
  <c r="I13" i="20"/>
  <c r="P3" i="20"/>
  <c r="I3" i="20"/>
  <c r="P7" i="20"/>
  <c r="I7" i="20"/>
  <c r="P5" i="20"/>
  <c r="I5" i="20"/>
  <c r="C27" i="16"/>
  <c r="E8" i="16"/>
  <c r="M14" i="16"/>
  <c r="T12" i="16"/>
  <c r="AE10" i="16"/>
  <c r="C8" i="16"/>
  <c r="V10" i="16"/>
  <c r="Y14" i="16"/>
  <c r="O46" i="16"/>
  <c r="O31" i="16"/>
  <c r="E31" i="16"/>
  <c r="Y31" i="16"/>
  <c r="E25" i="16"/>
  <c r="T14" i="16"/>
  <c r="O12" i="16"/>
  <c r="J10" i="16"/>
  <c r="E6" i="16"/>
  <c r="E40" i="16"/>
  <c r="E27" i="16"/>
  <c r="J14" i="16"/>
  <c r="Z4" i="16"/>
  <c r="J46" i="16"/>
  <c r="J27" i="16"/>
  <c r="B12" i="16"/>
  <c r="Z10" i="16"/>
  <c r="T29" i="16"/>
  <c r="K4" i="16"/>
  <c r="E23" i="16"/>
  <c r="AG20" i="24"/>
  <c r="B24" i="24"/>
  <c r="G24" i="24"/>
  <c r="F24" i="24"/>
  <c r="AK22" i="24"/>
  <c r="AL18" i="24"/>
  <c r="G22" i="24"/>
  <c r="AH22" i="24"/>
  <c r="K24" i="24"/>
  <c r="AJ22" i="24"/>
  <c r="AL22" i="24"/>
  <c r="AK24" i="24"/>
  <c r="AG18" i="24"/>
  <c r="AF20" i="24"/>
  <c r="AH20" i="24"/>
  <c r="AJ20" i="24"/>
  <c r="AL20" i="24"/>
  <c r="AF18" i="24"/>
  <c r="AH18" i="24"/>
  <c r="F46" i="16"/>
  <c r="F31" i="16"/>
  <c r="U40" i="16"/>
  <c r="P14" i="16"/>
  <c r="Z38" i="16"/>
  <c r="P40" i="16"/>
  <c r="U38" i="16"/>
  <c r="L38" i="16"/>
  <c r="Z44" i="16"/>
  <c r="AE25" i="16"/>
  <c r="Q23" i="16"/>
  <c r="AA29" i="16"/>
  <c r="Q29" i="16"/>
  <c r="V23" i="16"/>
  <c r="G29" i="16"/>
  <c r="Z25" i="16"/>
  <c r="F14" i="16"/>
  <c r="P44" i="16"/>
  <c r="B8" i="16"/>
  <c r="L40" i="16"/>
  <c r="Q25" i="16"/>
  <c r="Q42" i="16"/>
  <c r="K42" i="16"/>
  <c r="F44" i="16"/>
  <c r="U46" i="16"/>
  <c r="B40" i="16"/>
  <c r="K25" i="16"/>
  <c r="Q14" i="16"/>
  <c r="P38" i="16"/>
  <c r="AE23" i="16"/>
  <c r="R47" i="16"/>
  <c r="Q46" i="16"/>
  <c r="AA23" i="16"/>
  <c r="Q38" i="16"/>
  <c r="AA27" i="16"/>
  <c r="C45" i="16"/>
  <c r="B44" i="16"/>
  <c r="J30" i="16"/>
  <c r="K29" i="16"/>
  <c r="Y32" i="16"/>
  <c r="Z31" i="16"/>
  <c r="E43" i="16"/>
  <c r="F42" i="16"/>
  <c r="G14" i="16"/>
  <c r="C47" i="16"/>
  <c r="B46" i="16"/>
  <c r="H43" i="16"/>
  <c r="G42" i="16"/>
  <c r="G44" i="16"/>
  <c r="M32" i="16"/>
  <c r="L31" i="16"/>
  <c r="L23" i="16"/>
  <c r="K31" i="16"/>
  <c r="K14" i="16"/>
  <c r="Z14" i="16"/>
  <c r="Q12" i="16"/>
  <c r="K8" i="16"/>
  <c r="B6" i="16"/>
  <c r="V38" i="16"/>
  <c r="Z40" i="16"/>
  <c r="H47" i="16"/>
  <c r="G46" i="16"/>
  <c r="Q40" i="16"/>
  <c r="J45" i="16"/>
  <c r="K44" i="16"/>
  <c r="Z42" i="16"/>
  <c r="M47" i="16"/>
  <c r="L46" i="16"/>
  <c r="G38" i="16"/>
  <c r="E41" i="16"/>
  <c r="F40" i="16"/>
  <c r="M45" i="16"/>
  <c r="L44" i="16"/>
  <c r="U42" i="16"/>
  <c r="E30" i="16"/>
  <c r="V21" i="16"/>
  <c r="C30" i="16"/>
  <c r="B29" i="16"/>
  <c r="Z21" i="16"/>
  <c r="O32" i="16"/>
  <c r="P31" i="16"/>
  <c r="AA25" i="16"/>
  <c r="H28" i="16"/>
  <c r="U23" i="16"/>
  <c r="C32" i="16"/>
  <c r="B31" i="16"/>
  <c r="AE21" i="16"/>
  <c r="Q21" i="16"/>
  <c r="E28" i="16"/>
  <c r="F27" i="16"/>
  <c r="U21" i="16"/>
  <c r="C28" i="16"/>
  <c r="B27" i="16"/>
  <c r="P23" i="16"/>
  <c r="H26" i="16"/>
  <c r="G25" i="16"/>
  <c r="W32" i="16"/>
  <c r="V31" i="16"/>
  <c r="AE29" i="16"/>
  <c r="U25" i="16"/>
  <c r="M28" i="16"/>
  <c r="L27" i="16"/>
  <c r="T30" i="16"/>
  <c r="U29" i="16"/>
  <c r="V27" i="16"/>
  <c r="E26" i="16"/>
  <c r="F25" i="16"/>
  <c r="L21" i="16"/>
  <c r="P21" i="16"/>
  <c r="C26" i="16"/>
  <c r="B25" i="16"/>
  <c r="R32" i="16"/>
  <c r="Q31" i="16"/>
  <c r="AE27" i="16"/>
  <c r="E24" i="16"/>
  <c r="F23" i="16"/>
  <c r="G21" i="16"/>
  <c r="C24" i="16"/>
  <c r="B23" i="16"/>
  <c r="K21" i="16"/>
  <c r="V25" i="16"/>
  <c r="O30" i="16"/>
  <c r="P29" i="16"/>
  <c r="O11" i="16"/>
  <c r="P10" i="16"/>
  <c r="Q8" i="16"/>
  <c r="M11" i="16"/>
  <c r="L10" i="16"/>
  <c r="U8" i="16"/>
  <c r="AE4" i="16"/>
  <c r="C15" i="16"/>
  <c r="B14" i="16"/>
  <c r="J13" i="16"/>
  <c r="K12" i="16"/>
  <c r="V6" i="16"/>
  <c r="H13" i="16"/>
  <c r="G12" i="16"/>
  <c r="Z6" i="16"/>
  <c r="J11" i="16"/>
  <c r="K10" i="16"/>
  <c r="Q6" i="16"/>
  <c r="H11" i="16"/>
  <c r="G10" i="16"/>
  <c r="U6" i="16"/>
  <c r="E13" i="16"/>
  <c r="F12" i="16"/>
  <c r="V4" i="16"/>
  <c r="P6" i="16"/>
  <c r="H9" i="16"/>
  <c r="G8" i="16"/>
  <c r="W15" i="16"/>
  <c r="V14" i="16"/>
  <c r="AE12" i="16"/>
  <c r="E11" i="16"/>
  <c r="F10" i="16"/>
  <c r="Q4" i="16"/>
  <c r="L4" i="16"/>
  <c r="E9" i="16"/>
  <c r="F8" i="16"/>
  <c r="V8" i="16"/>
  <c r="O13" i="16"/>
  <c r="P12" i="16"/>
  <c r="Z8" i="16"/>
  <c r="M13" i="16"/>
  <c r="L12" i="16"/>
  <c r="G4" i="16"/>
  <c r="E7" i="16"/>
  <c r="F6" i="16"/>
  <c r="F29" i="16"/>
  <c r="U4" i="16"/>
  <c r="K38" i="16"/>
  <c r="K46" i="16"/>
  <c r="L6" i="16"/>
  <c r="V44" i="16"/>
  <c r="U31" i="16"/>
  <c r="P27" i="16"/>
  <c r="P46" i="16"/>
  <c r="AA4" i="16"/>
  <c r="M15" i="16"/>
  <c r="L14" i="16"/>
  <c r="AE6" i="16"/>
  <c r="P4" i="16"/>
  <c r="M30" i="16"/>
  <c r="L29" i="16"/>
  <c r="J28" i="16"/>
  <c r="K27" i="16"/>
  <c r="T15" i="16"/>
  <c r="U14" i="16"/>
  <c r="G31" i="16"/>
  <c r="Z27" i="16"/>
  <c r="B10" i="16"/>
  <c r="Z23" i="16"/>
  <c r="U12" i="16"/>
  <c r="B42" i="16"/>
  <c r="G27" i="16"/>
  <c r="AJ24" i="24"/>
  <c r="AH24" i="24"/>
  <c r="AJ6" i="16"/>
  <c r="AF22" i="24"/>
  <c r="AI22" i="24"/>
  <c r="AG24" i="24"/>
  <c r="AG22" i="24"/>
  <c r="AL24" i="24"/>
  <c r="AF24" i="24"/>
  <c r="AI18" i="24"/>
  <c r="AI20" i="24"/>
  <c r="AK38" i="16"/>
  <c r="AK14" i="16"/>
  <c r="AK25" i="16"/>
  <c r="AK31" i="16"/>
  <c r="AJ44" i="16"/>
  <c r="AJ40" i="16"/>
  <c r="AK4" i="16"/>
  <c r="AK27" i="16"/>
  <c r="AK46" i="16"/>
  <c r="AK8" i="16"/>
  <c r="AK21" i="16"/>
  <c r="AK42" i="16"/>
  <c r="AH44" i="16"/>
  <c r="AJ8" i="16"/>
  <c r="AL8" i="16"/>
  <c r="AK6" i="16"/>
  <c r="AL6" i="16"/>
  <c r="AG6" i="16"/>
  <c r="AF6" i="16"/>
  <c r="AH6" i="16"/>
  <c r="AF12" i="16"/>
  <c r="AH12" i="16"/>
  <c r="AF46" i="16"/>
  <c r="AH46" i="16"/>
  <c r="AJ46" i="16"/>
  <c r="AL46" i="16"/>
  <c r="AG46" i="16"/>
  <c r="AH10" i="16"/>
  <c r="AJ10" i="16"/>
  <c r="AG10" i="16"/>
  <c r="AF10" i="16"/>
  <c r="AG44" i="16"/>
  <c r="AJ14" i="16"/>
  <c r="AL14" i="16"/>
  <c r="AF14" i="16"/>
  <c r="AH14" i="16"/>
  <c r="AG14" i="16"/>
  <c r="AJ21" i="16"/>
  <c r="AF21" i="16"/>
  <c r="AH21" i="16"/>
  <c r="AG21" i="16"/>
  <c r="AJ25" i="16"/>
  <c r="AH25" i="16"/>
  <c r="AG25" i="16"/>
  <c r="AF25" i="16"/>
  <c r="AI25" i="16"/>
  <c r="AF27" i="16"/>
  <c r="AG27" i="16"/>
  <c r="AH27" i="16"/>
  <c r="AJ27" i="16"/>
  <c r="AK40" i="16"/>
  <c r="AH40" i="16"/>
  <c r="AF40" i="16"/>
  <c r="AK14" i="24"/>
  <c r="AF44" i="16"/>
  <c r="AG8" i="16"/>
  <c r="AF8" i="16"/>
  <c r="AG40" i="16"/>
  <c r="AK44" i="16"/>
  <c r="AJ29" i="16"/>
  <c r="AG29" i="16"/>
  <c r="AH29" i="16"/>
  <c r="AF29" i="16"/>
  <c r="AJ42" i="16"/>
  <c r="AG42" i="16"/>
  <c r="AH42" i="16"/>
  <c r="AF42" i="16"/>
  <c r="AK29" i="16"/>
  <c r="AJ4" i="16"/>
  <c r="AF4" i="16"/>
  <c r="AG4" i="16"/>
  <c r="AH4" i="16"/>
  <c r="AK10" i="16"/>
  <c r="AK12" i="16"/>
  <c r="AG12" i="16"/>
  <c r="AJ12" i="16"/>
  <c r="AG23" i="16"/>
  <c r="AJ23" i="16"/>
  <c r="AH23" i="16"/>
  <c r="AF23" i="16"/>
  <c r="AK23" i="16"/>
  <c r="AJ31" i="16"/>
  <c r="AG31" i="16"/>
  <c r="AF31" i="16"/>
  <c r="AH31" i="16"/>
  <c r="AJ38" i="16"/>
  <c r="AG38" i="16"/>
  <c r="AH38" i="16"/>
  <c r="AF38" i="16"/>
  <c r="AH8" i="16"/>
  <c r="AL31" i="16"/>
  <c r="AI24" i="24"/>
  <c r="AI44" i="16"/>
  <c r="AL12" i="16"/>
  <c r="AJ16" i="16"/>
  <c r="AK16" i="16"/>
  <c r="AL44" i="16"/>
  <c r="AL25" i="16"/>
  <c r="AK33" i="16"/>
  <c r="AL27" i="16"/>
  <c r="AI21" i="16"/>
  <c r="AL42" i="16"/>
  <c r="AK50" i="16"/>
  <c r="AI10" i="16"/>
  <c r="AL40" i="16"/>
  <c r="AI38" i="16"/>
  <c r="AL38" i="16"/>
  <c r="AJ50" i="16"/>
  <c r="AI31" i="16"/>
  <c r="AI23" i="16"/>
  <c r="AL23" i="16"/>
  <c r="AI4" i="16"/>
  <c r="AI42" i="16"/>
  <c r="AI29" i="16"/>
  <c r="AI40" i="16"/>
  <c r="AI27" i="16"/>
  <c r="AJ33" i="16"/>
  <c r="AL21" i="16"/>
  <c r="AI14" i="16"/>
  <c r="AI46" i="16"/>
  <c r="AI12" i="16"/>
  <c r="AI6" i="16"/>
  <c r="AJ28" i="24"/>
  <c r="AL4" i="16"/>
  <c r="AL29" i="16"/>
  <c r="AI8" i="16"/>
  <c r="AL14" i="24"/>
  <c r="AK28" i="24"/>
  <c r="AL10" i="16"/>
  <c r="AL28" i="24"/>
  <c r="AL16" i="16"/>
  <c r="AL50" i="16"/>
  <c r="AL33" i="16"/>
</calcChain>
</file>

<file path=xl/sharedStrings.xml><?xml version="1.0" encoding="utf-8"?>
<sst xmlns="http://schemas.openxmlformats.org/spreadsheetml/2006/main" count="1377" uniqueCount="294">
  <si>
    <t>男子Ⅰ部</t>
    <rPh sb="0" eb="2">
      <t>ダンシ</t>
    </rPh>
    <rPh sb="3" eb="4">
      <t>ブ</t>
    </rPh>
    <phoneticPr fontId="3"/>
  </si>
  <si>
    <t>男子Ⅱ部</t>
    <rPh sb="0" eb="2">
      <t>ダンシ</t>
    </rPh>
    <rPh sb="3" eb="4">
      <t>ブ</t>
    </rPh>
    <phoneticPr fontId="3"/>
  </si>
  <si>
    <t>広島</t>
    <rPh sb="0" eb="2">
      <t>ヒロシマ</t>
    </rPh>
    <phoneticPr fontId="3"/>
  </si>
  <si>
    <t>Ⅰ部</t>
    <rPh sb="1" eb="2">
      <t>ブ</t>
    </rPh>
    <phoneticPr fontId="3"/>
  </si>
  <si>
    <t>Ⅱ部</t>
    <rPh sb="1" eb="2">
      <t>ブ</t>
    </rPh>
    <phoneticPr fontId="3"/>
  </si>
  <si>
    <t>松山</t>
    <rPh sb="0" eb="2">
      <t>マツヤマ</t>
    </rPh>
    <phoneticPr fontId="3"/>
  </si>
  <si>
    <t>山口</t>
    <rPh sb="0" eb="2">
      <t>ヤマグチ</t>
    </rPh>
    <phoneticPr fontId="3"/>
  </si>
  <si>
    <t>愛媛</t>
    <rPh sb="0" eb="2">
      <t>エヒメ</t>
    </rPh>
    <phoneticPr fontId="3"/>
  </si>
  <si>
    <t>岡山</t>
    <rPh sb="0" eb="2">
      <t>オカヤマ</t>
    </rPh>
    <phoneticPr fontId="3"/>
  </si>
  <si>
    <t>香川</t>
    <rPh sb="0" eb="2">
      <t>カガワ</t>
    </rPh>
    <phoneticPr fontId="3"/>
  </si>
  <si>
    <t>高松</t>
    <rPh sb="0" eb="2">
      <t>タカマツ</t>
    </rPh>
    <phoneticPr fontId="3"/>
  </si>
  <si>
    <t>女子Ⅰ部</t>
    <rPh sb="0" eb="1">
      <t>オンナ</t>
    </rPh>
    <rPh sb="1" eb="2">
      <t>ダンシ</t>
    </rPh>
    <rPh sb="3" eb="4">
      <t>ブ</t>
    </rPh>
    <phoneticPr fontId="3"/>
  </si>
  <si>
    <t>徳島</t>
    <rPh sb="0" eb="2">
      <t>トクシマ</t>
    </rPh>
    <phoneticPr fontId="3"/>
  </si>
  <si>
    <t>島根</t>
    <rPh sb="0" eb="2">
      <t>シマネ</t>
    </rPh>
    <phoneticPr fontId="3"/>
  </si>
  <si>
    <t>勝</t>
    <rPh sb="0" eb="1">
      <t>カチ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</si>
  <si>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</si>
  <si>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</si>
  <si>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</si>
  <si>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ソウトクテン</t>
    </rPh>
    <phoneticPr fontId="3"/>
  </si>
  <si>
    <t>失点</t>
    <rPh sb="0" eb="2">
      <t>シッテン</t>
    </rPh>
    <phoneticPr fontId="3"/>
  </si>
  <si>
    <t>得失点</t>
    <rPh sb="0" eb="1">
      <t>トク</t>
    </rPh>
    <rPh sb="1" eb="3">
      <t>シッテン</t>
    </rPh>
    <phoneticPr fontId="3"/>
  </si>
  <si>
    <t>順位</t>
    <rPh sb="0" eb="2">
      <t>ジュンイ</t>
    </rPh>
    <phoneticPr fontId="3"/>
  </si>
  <si>
    <t>高松</t>
  </si>
  <si>
    <t>－</t>
    <phoneticPr fontId="3"/>
  </si>
  <si>
    <t>環太</t>
    <rPh sb="0" eb="2">
      <t>カンタイ</t>
    </rPh>
    <phoneticPr fontId="3"/>
  </si>
  <si>
    <t>《成績》</t>
    <rPh sb="1" eb="3">
      <t>セイセキ</t>
    </rPh>
    <phoneticPr fontId="3"/>
  </si>
  <si>
    <t>《ベストセブン》</t>
    <phoneticPr fontId="3"/>
  </si>
  <si>
    <t>【男子Ⅰ部】</t>
    <rPh sb="1" eb="3">
      <t>ダンシ</t>
    </rPh>
    <rPh sb="4" eb="5">
      <t>ブ</t>
    </rPh>
    <phoneticPr fontId="3"/>
  </si>
  <si>
    <t>【男子】</t>
    <rPh sb="1" eb="3">
      <t>ダンシ</t>
    </rPh>
    <phoneticPr fontId="3"/>
  </si>
  <si>
    <t>１位</t>
    <rPh sb="1" eb="2">
      <t>イ</t>
    </rPh>
    <phoneticPr fontId="3"/>
  </si>
  <si>
    <t>勝</t>
    <rPh sb="0" eb="1">
      <t>カ</t>
    </rPh>
    <phoneticPr fontId="3"/>
  </si>
  <si>
    <t>敗</t>
    <rPh sb="0" eb="1">
      <t>ハイ</t>
    </rPh>
    <phoneticPr fontId="3"/>
  </si>
  <si>
    <t>分</t>
    <rPh sb="0" eb="1">
      <t>ブン</t>
    </rPh>
    <phoneticPr fontId="3"/>
  </si>
  <si>
    <t>ＧＫ</t>
    <phoneticPr fontId="3"/>
  </si>
  <si>
    <t>Ｎｏ.</t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</si>
  <si>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</si>
  <si>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</si>
  <si>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ＣＰ</t>
    <phoneticPr fontId="3"/>
  </si>
  <si>
    <t>４位</t>
    <rPh sb="1" eb="2">
      <t>イ</t>
    </rPh>
    <phoneticPr fontId="3"/>
  </si>
  <si>
    <t>５位</t>
    <rPh sb="1" eb="2">
      <t>イ</t>
    </rPh>
    <phoneticPr fontId="3"/>
  </si>
  <si>
    <t>６位</t>
    <rPh sb="1" eb="2">
      <t>イ</t>
    </rPh>
    <phoneticPr fontId="3"/>
  </si>
  <si>
    <t>ＣＰ</t>
    <phoneticPr fontId="3"/>
  </si>
  <si>
    <t>Ｎｏ.</t>
    <phoneticPr fontId="3"/>
  </si>
  <si>
    <t>【男子Ⅱ部】</t>
    <rPh sb="1" eb="3">
      <t>ダンシ</t>
    </rPh>
    <rPh sb="4" eb="5">
      <t>ブ</t>
    </rPh>
    <phoneticPr fontId="3"/>
  </si>
  <si>
    <t>【女子】</t>
    <rPh sb="1" eb="3">
      <t>ジョシ</t>
    </rPh>
    <phoneticPr fontId="3"/>
  </si>
  <si>
    <t>Ｎｏ.</t>
    <phoneticPr fontId="3"/>
  </si>
  <si>
    <t>Ｎｏ.</t>
    <phoneticPr fontId="3"/>
  </si>
  <si>
    <t>ＣＰ</t>
    <phoneticPr fontId="3"/>
  </si>
  <si>
    <t>【男子Ⅲ部】</t>
    <rPh sb="1" eb="3">
      <t>ダンシ</t>
    </rPh>
    <rPh sb="4" eb="5">
      <t>ブ</t>
    </rPh>
    <phoneticPr fontId="3"/>
  </si>
  <si>
    <t>《最優秀選手賞》</t>
    <rPh sb="1" eb="4">
      <t>サイユウシュウ</t>
    </rPh>
    <rPh sb="4" eb="6">
      <t>センシュ</t>
    </rPh>
    <rPh sb="6" eb="7">
      <t>ショウ</t>
    </rPh>
    <phoneticPr fontId="3"/>
  </si>
  <si>
    <t>（男子Ⅰ部）</t>
    <rPh sb="1" eb="3">
      <t>ダンシ</t>
    </rPh>
    <rPh sb="4" eb="5">
      <t>ブ</t>
    </rPh>
    <phoneticPr fontId="3"/>
  </si>
  <si>
    <t>（男子Ⅱ部）</t>
    <rPh sb="1" eb="3">
      <t>ダンシ</t>
    </rPh>
    <rPh sb="4" eb="5">
      <t>ブ</t>
    </rPh>
    <phoneticPr fontId="3"/>
  </si>
  <si>
    <t>（男子Ⅲ部）</t>
    <rPh sb="1" eb="3">
      <t>ダンシ</t>
    </rPh>
    <rPh sb="4" eb="5">
      <t>ブ</t>
    </rPh>
    <phoneticPr fontId="3"/>
  </si>
  <si>
    <t>（女子Ⅰ部）</t>
    <rPh sb="1" eb="3">
      <t>ジョシ</t>
    </rPh>
    <rPh sb="4" eb="5">
      <t>ブ</t>
    </rPh>
    <phoneticPr fontId="3"/>
  </si>
  <si>
    <t>（女子Ⅱ部）</t>
    <rPh sb="1" eb="3">
      <t>ジョシ</t>
    </rPh>
    <rPh sb="4" eb="5">
      <t>ブ</t>
    </rPh>
    <phoneticPr fontId="3"/>
  </si>
  <si>
    <t>《得点王》</t>
    <rPh sb="1" eb="4">
      <t>トクテンオウ</t>
    </rPh>
    <phoneticPr fontId="3"/>
  </si>
  <si>
    <t>【女子Ⅰ部】</t>
    <rPh sb="1" eb="3">
      <t>ジョシ</t>
    </rPh>
    <rPh sb="4" eb="5">
      <t>ブ</t>
    </rPh>
    <phoneticPr fontId="3"/>
  </si>
  <si>
    <t>【女子Ⅱ部】</t>
    <rPh sb="1" eb="3">
      <t>ジョシ</t>
    </rPh>
    <rPh sb="4" eb="5">
      <t>ブ</t>
    </rPh>
    <phoneticPr fontId="3"/>
  </si>
  <si>
    <t>《ベストレフェリー賞》</t>
    <rPh sb="9" eb="10">
      <t>ショウ</t>
    </rPh>
    <phoneticPr fontId="3"/>
  </si>
  <si>
    <t>－</t>
    <phoneticPr fontId="3"/>
  </si>
  <si>
    <t>（</t>
    <phoneticPr fontId="3"/>
  </si>
  <si>
    <t>（</t>
    <phoneticPr fontId="3"/>
  </si>
  <si>
    <t>）</t>
    <phoneticPr fontId="3"/>
  </si>
  <si>
    <t>）</t>
    <phoneticPr fontId="3"/>
  </si>
  <si>
    <t>女子Ⅰ部</t>
    <rPh sb="0" eb="1">
      <t>オンナ</t>
    </rPh>
    <rPh sb="1" eb="2">
      <t>コ</t>
    </rPh>
    <rPh sb="3" eb="4">
      <t>ブ</t>
    </rPh>
    <phoneticPr fontId="3"/>
  </si>
  <si>
    <t>第二日目</t>
    <rPh sb="0" eb="1">
      <t>ダイ</t>
    </rPh>
    <rPh sb="1" eb="2">
      <t>ニ</t>
    </rPh>
    <rPh sb="2" eb="3">
      <t>ニチ</t>
    </rPh>
    <rPh sb="3" eb="4">
      <t>メ</t>
    </rPh>
    <phoneticPr fontId="3"/>
  </si>
  <si>
    <t>第三日目</t>
    <rPh sb="0" eb="1">
      <t>ダイ</t>
    </rPh>
    <rPh sb="1" eb="2">
      <t>サン</t>
    </rPh>
    <rPh sb="2" eb="3">
      <t>ニチ</t>
    </rPh>
    <rPh sb="3" eb="4">
      <t>メ</t>
    </rPh>
    <phoneticPr fontId="3"/>
  </si>
  <si>
    <t>第四日目</t>
    <rPh sb="0" eb="1">
      <t>ダイ</t>
    </rPh>
    <rPh sb="1" eb="2">
      <t>ヨン</t>
    </rPh>
    <rPh sb="2" eb="3">
      <t>ニチ</t>
    </rPh>
    <rPh sb="3" eb="4">
      <t>メ</t>
    </rPh>
    <phoneticPr fontId="3"/>
  </si>
  <si>
    <t>－</t>
    <phoneticPr fontId="3"/>
  </si>
  <si>
    <t>）</t>
    <phoneticPr fontId="3"/>
  </si>
  <si>
    <t>－</t>
  </si>
  <si>
    <t>Ａ：高松大</t>
    <rPh sb="2" eb="4">
      <t>タカマツ</t>
    </rPh>
    <rPh sb="4" eb="5">
      <t>ダイ</t>
    </rPh>
    <phoneticPr fontId="3"/>
  </si>
  <si>
    <t>イ：環太平洋大</t>
    <rPh sb="2" eb="6">
      <t>カンタイヘイヨウ</t>
    </rPh>
    <rPh sb="6" eb="7">
      <t>ダイ</t>
    </rPh>
    <phoneticPr fontId="3"/>
  </si>
  <si>
    <t>ハ：愛媛大</t>
    <rPh sb="2" eb="4">
      <t>エヒメ</t>
    </rPh>
    <rPh sb="4" eb="5">
      <t>ダイ</t>
    </rPh>
    <phoneticPr fontId="3"/>
  </si>
  <si>
    <t>ニ：岡山大</t>
    <rPh sb="2" eb="4">
      <t>オカヤマ</t>
    </rPh>
    <rPh sb="4" eb="5">
      <t>ダイ</t>
    </rPh>
    <phoneticPr fontId="3"/>
  </si>
  <si>
    <t>第一日目</t>
    <rPh sb="0" eb="1">
      <t>ダイ</t>
    </rPh>
    <rPh sb="1" eb="2">
      <t>イチ</t>
    </rPh>
    <rPh sb="2" eb="3">
      <t>ニチ</t>
    </rPh>
    <rPh sb="3" eb="4">
      <t>メ</t>
    </rPh>
    <phoneticPr fontId="3"/>
  </si>
  <si>
    <t>女子Ⅱ部</t>
    <rPh sb="0" eb="1">
      <t>オンナ</t>
    </rPh>
    <rPh sb="1" eb="2">
      <t>コ</t>
    </rPh>
    <rPh sb="3" eb="4">
      <t>ブ</t>
    </rPh>
    <phoneticPr fontId="3"/>
  </si>
  <si>
    <t>男子Ⅲ部</t>
    <rPh sb="0" eb="2">
      <t>ダンシ</t>
    </rPh>
    <rPh sb="3" eb="4">
      <t>ブ</t>
    </rPh>
    <phoneticPr fontId="3"/>
  </si>
  <si>
    <t>高知</t>
    <rPh sb="0" eb="2">
      <t>コウチ</t>
    </rPh>
    <phoneticPr fontId="3"/>
  </si>
  <si>
    <t>ロ：環太平洋短期大</t>
    <rPh sb="2" eb="6">
      <t>カンタイヘイヨウ</t>
    </rPh>
    <rPh sb="6" eb="8">
      <t>タンキ</t>
    </rPh>
    <rPh sb="8" eb="9">
      <t>ダイ</t>
    </rPh>
    <phoneticPr fontId="3"/>
  </si>
  <si>
    <t>Ｘリーグ</t>
    <phoneticPr fontId="3"/>
  </si>
  <si>
    <t>Ｙリーグ</t>
    <phoneticPr fontId="3"/>
  </si>
  <si>
    <t>X1</t>
    <phoneticPr fontId="3"/>
  </si>
  <si>
    <t>X2</t>
  </si>
  <si>
    <t>Y1</t>
    <phoneticPr fontId="3"/>
  </si>
  <si>
    <t>Y2</t>
  </si>
  <si>
    <t>X3</t>
    <phoneticPr fontId="3"/>
  </si>
  <si>
    <t>Y3</t>
    <phoneticPr fontId="3"/>
  </si>
  <si>
    <t>環太</t>
    <rPh sb="0" eb="1">
      <t>ワ</t>
    </rPh>
    <rPh sb="1" eb="2">
      <t>ブト</t>
    </rPh>
    <phoneticPr fontId="3"/>
  </si>
  <si>
    <t>環短</t>
    <rPh sb="0" eb="1">
      <t>ワ</t>
    </rPh>
    <rPh sb="1" eb="2">
      <t>タン</t>
    </rPh>
    <phoneticPr fontId="3"/>
  </si>
  <si>
    <t>環短</t>
    <rPh sb="0" eb="1">
      <t>ワ</t>
    </rPh>
    <rPh sb="1" eb="2">
      <t>ミジカ</t>
    </rPh>
    <phoneticPr fontId="3"/>
  </si>
  <si>
    <t>第五日目</t>
    <rPh sb="0" eb="1">
      <t>ダイ</t>
    </rPh>
    <rPh sb="1" eb="2">
      <t>ゴ</t>
    </rPh>
    <rPh sb="2" eb="3">
      <t>ニチ</t>
    </rPh>
    <rPh sb="3" eb="4">
      <t>メ</t>
    </rPh>
    <phoneticPr fontId="3"/>
  </si>
  <si>
    <t>ニ：岡山大</t>
    <rPh sb="2" eb="5">
      <t>オカヤマダイ</t>
    </rPh>
    <phoneticPr fontId="3"/>
  </si>
  <si>
    <t>広経</t>
    <rPh sb="0" eb="1">
      <t>ヒロシ</t>
    </rPh>
    <rPh sb="1" eb="2">
      <t>キョウ</t>
    </rPh>
    <phoneticPr fontId="3"/>
  </si>
  <si>
    <t>ｂ：広島大</t>
    <rPh sb="2" eb="4">
      <t>ヒロシマ</t>
    </rPh>
    <rPh sb="4" eb="5">
      <t>ダイ</t>
    </rPh>
    <phoneticPr fontId="3"/>
  </si>
  <si>
    <t>広修</t>
    <rPh sb="0" eb="1">
      <t>ヒロ</t>
    </rPh>
    <rPh sb="1" eb="2">
      <t>シュウ</t>
    </rPh>
    <phoneticPr fontId="3"/>
  </si>
  <si>
    <t>下関</t>
    <rPh sb="0" eb="2">
      <t>シモノセキ</t>
    </rPh>
    <phoneticPr fontId="3"/>
  </si>
  <si>
    <t>岡県</t>
    <rPh sb="0" eb="1">
      <t>オカ</t>
    </rPh>
    <rPh sb="1" eb="2">
      <t>ケン</t>
    </rPh>
    <phoneticPr fontId="3"/>
  </si>
  <si>
    <t>鳴教</t>
    <rPh sb="0" eb="1">
      <t>ナル</t>
    </rPh>
    <rPh sb="1" eb="2">
      <t>キョウ</t>
    </rPh>
    <phoneticPr fontId="3"/>
  </si>
  <si>
    <t>鳥取</t>
    <rPh sb="0" eb="2">
      <t>トットリ</t>
    </rPh>
    <phoneticPr fontId="3"/>
  </si>
  <si>
    <t>広工</t>
    <rPh sb="0" eb="1">
      <t>ヒロ</t>
    </rPh>
    <rPh sb="1" eb="2">
      <t>コウ</t>
    </rPh>
    <phoneticPr fontId="3"/>
  </si>
  <si>
    <t>高工</t>
    <rPh sb="0" eb="2">
      <t>タカコウ</t>
    </rPh>
    <phoneticPr fontId="3"/>
  </si>
  <si>
    <t>Ｂ：岡山大</t>
    <rPh sb="2" eb="4">
      <t>オカヤマ</t>
    </rPh>
    <rPh sb="4" eb="5">
      <t>ヒロオ</t>
    </rPh>
    <phoneticPr fontId="3"/>
  </si>
  <si>
    <t>Ｃ：環太平洋大</t>
    <rPh sb="2" eb="6">
      <t>カンタイヘイヨウ</t>
    </rPh>
    <rPh sb="6" eb="7">
      <t>ヤマダイ</t>
    </rPh>
    <phoneticPr fontId="3"/>
  </si>
  <si>
    <t>Ｄ：松山大</t>
    <rPh sb="2" eb="4">
      <t>マツヤマ</t>
    </rPh>
    <rPh sb="4" eb="5">
      <t>ヤマダイ</t>
    </rPh>
    <phoneticPr fontId="3"/>
  </si>
  <si>
    <t>Ｅ：愛媛大</t>
    <rPh sb="2" eb="4">
      <t>エヒメ</t>
    </rPh>
    <rPh sb="4" eb="5">
      <t>ヤマダイ</t>
    </rPh>
    <phoneticPr fontId="3"/>
  </si>
  <si>
    <t>Ｆ：広島経済大</t>
    <rPh sb="2" eb="4">
      <t>ヒロシマ</t>
    </rPh>
    <rPh sb="4" eb="6">
      <t>ケイザイ</t>
    </rPh>
    <rPh sb="6" eb="7">
      <t>ダイ</t>
    </rPh>
    <phoneticPr fontId="3"/>
  </si>
  <si>
    <t>ホ：広島大</t>
    <rPh sb="2" eb="4">
      <t>ヒロシマ</t>
    </rPh>
    <rPh sb="4" eb="5">
      <t>ダイ</t>
    </rPh>
    <phoneticPr fontId="3"/>
  </si>
  <si>
    <t>ｃ：香川大</t>
    <rPh sb="2" eb="4">
      <t>カガワ</t>
    </rPh>
    <rPh sb="4" eb="5">
      <t>ダイ</t>
    </rPh>
    <phoneticPr fontId="3"/>
  </si>
  <si>
    <t>ａ：島根大</t>
    <rPh sb="2" eb="4">
      <t>シマネ</t>
    </rPh>
    <rPh sb="4" eb="5">
      <t>ダイ</t>
    </rPh>
    <phoneticPr fontId="3"/>
  </si>
  <si>
    <t>ｄ：山口大</t>
    <rPh sb="2" eb="4">
      <t>ヤマグチ</t>
    </rPh>
    <rPh sb="4" eb="5">
      <t>ダイ</t>
    </rPh>
    <phoneticPr fontId="3"/>
  </si>
  <si>
    <t>ｅ：高知大</t>
    <rPh sb="2" eb="4">
      <t>コウチ</t>
    </rPh>
    <rPh sb="4" eb="5">
      <t>ダイ</t>
    </rPh>
    <phoneticPr fontId="3"/>
  </si>
  <si>
    <t>ｆ：広島工業大</t>
    <rPh sb="2" eb="4">
      <t>ヒロシマ</t>
    </rPh>
    <rPh sb="4" eb="6">
      <t>コウギョウ</t>
    </rPh>
    <rPh sb="6" eb="7">
      <t>トモダイ</t>
    </rPh>
    <phoneticPr fontId="3"/>
  </si>
  <si>
    <t>男Ⅲ</t>
    <rPh sb="0" eb="1">
      <t>オトコ</t>
    </rPh>
    <phoneticPr fontId="3"/>
  </si>
  <si>
    <t>男Ⅳ</t>
    <rPh sb="0" eb="1">
      <t>オトコ</t>
    </rPh>
    <phoneticPr fontId="3"/>
  </si>
  <si>
    <t>Ⅲ</t>
    <phoneticPr fontId="3"/>
  </si>
  <si>
    <t>Ⅳ</t>
    <phoneticPr fontId="3"/>
  </si>
  <si>
    <t>近畿</t>
    <rPh sb="0" eb="2">
      <t>キンキ</t>
    </rPh>
    <phoneticPr fontId="3"/>
  </si>
  <si>
    <t>聖カ</t>
    <rPh sb="0" eb="1">
      <t>セイ</t>
    </rPh>
    <phoneticPr fontId="3"/>
  </si>
  <si>
    <t>女Ⅱ-X</t>
    <rPh sb="0" eb="1">
      <t>オンナ</t>
    </rPh>
    <phoneticPr fontId="3"/>
  </si>
  <si>
    <t>女Ⅱ-Y</t>
    <rPh sb="0" eb="1">
      <t>オンナ</t>
    </rPh>
    <phoneticPr fontId="3"/>
  </si>
  <si>
    <t>ⅡX</t>
    <phoneticPr fontId="3"/>
  </si>
  <si>
    <t>ⅡY</t>
    <phoneticPr fontId="3"/>
  </si>
  <si>
    <t>川崎</t>
    <rPh sb="0" eb="2">
      <t>カワサキ</t>
    </rPh>
    <phoneticPr fontId="3"/>
  </si>
  <si>
    <t>松山</t>
    <rPh sb="0" eb="2">
      <t>マツヤマ</t>
    </rPh>
    <phoneticPr fontId="3"/>
  </si>
  <si>
    <t>広経</t>
    <rPh sb="0" eb="1">
      <t>ヒロ</t>
    </rPh>
    <rPh sb="1" eb="2">
      <t>ケイ</t>
    </rPh>
    <phoneticPr fontId="3"/>
  </si>
  <si>
    <t>鳴教</t>
    <rPh sb="0" eb="1">
      <t>ナ</t>
    </rPh>
    <rPh sb="1" eb="2">
      <t>キョウ</t>
    </rPh>
    <phoneticPr fontId="3"/>
  </si>
  <si>
    <t>香川</t>
    <rPh sb="0" eb="2">
      <t>カガワ</t>
    </rPh>
    <phoneticPr fontId="3"/>
  </si>
  <si>
    <t>合同</t>
    <rPh sb="0" eb="2">
      <t>ゴウドウ</t>
    </rPh>
    <phoneticPr fontId="3"/>
  </si>
  <si>
    <t>【男子Ⅳ部】</t>
    <rPh sb="1" eb="3">
      <t>ダンシ</t>
    </rPh>
    <rPh sb="4" eb="5">
      <t>ブ</t>
    </rPh>
    <phoneticPr fontId="3"/>
  </si>
  <si>
    <t>（男子Ⅳ部）</t>
    <rPh sb="1" eb="3">
      <t>ダンシ</t>
    </rPh>
    <rPh sb="4" eb="5">
      <t>ブ</t>
    </rPh>
    <phoneticPr fontId="3"/>
  </si>
  <si>
    <t>順位決定戦による</t>
    <rPh sb="0" eb="2">
      <t>ジュンイ</t>
    </rPh>
    <rPh sb="2" eb="5">
      <t>ケッテイセン</t>
    </rPh>
    <phoneticPr fontId="3"/>
  </si>
  <si>
    <t>男子Ⅳ部</t>
    <rPh sb="0" eb="2">
      <t>ダンシ</t>
    </rPh>
    <rPh sb="3" eb="4">
      <t>ブ</t>
    </rPh>
    <phoneticPr fontId="3"/>
  </si>
  <si>
    <t>い：徳島大</t>
    <rPh sb="2" eb="4">
      <t>トクシマ</t>
    </rPh>
    <rPh sb="4" eb="5">
      <t>ダイ</t>
    </rPh>
    <phoneticPr fontId="3"/>
  </si>
  <si>
    <t>ほ：高知工科大</t>
    <rPh sb="2" eb="4">
      <t>コウチ</t>
    </rPh>
    <rPh sb="4" eb="6">
      <t>コウカ</t>
    </rPh>
    <rPh sb="6" eb="7">
      <t>リツダイ</t>
    </rPh>
    <phoneticPr fontId="3"/>
  </si>
  <si>
    <t>ろ：広島修道大</t>
    <rPh sb="2" eb="4">
      <t>ヒロシマ</t>
    </rPh>
    <rPh sb="4" eb="6">
      <t>シュウドウ</t>
    </rPh>
    <rPh sb="6" eb="7">
      <t>リツダイ</t>
    </rPh>
    <phoneticPr fontId="3"/>
  </si>
  <si>
    <t>は：下関市立大</t>
    <rPh sb="2" eb="4">
      <t>シモノセキ</t>
    </rPh>
    <rPh sb="4" eb="6">
      <t>イチリツ</t>
    </rPh>
    <rPh sb="6" eb="7">
      <t>ミチヒロ</t>
    </rPh>
    <phoneticPr fontId="3"/>
  </si>
  <si>
    <t>に：鳴門教育大</t>
    <rPh sb="2" eb="4">
      <t>ナルト</t>
    </rPh>
    <rPh sb="4" eb="6">
      <t>キョウイク</t>
    </rPh>
    <rPh sb="6" eb="7">
      <t>ダイ</t>
    </rPh>
    <phoneticPr fontId="3"/>
  </si>
  <si>
    <t>順位決定戦</t>
    <rPh sb="0" eb="2">
      <t>ジュンイ</t>
    </rPh>
    <rPh sb="2" eb="5">
      <t>ケッテイセン</t>
    </rPh>
    <phoneticPr fontId="3"/>
  </si>
  <si>
    <t>へ：岡山県立大</t>
    <rPh sb="2" eb="4">
      <t>オカヤマ</t>
    </rPh>
    <rPh sb="4" eb="6">
      <t>ケンリツ</t>
    </rPh>
    <rPh sb="6" eb="7">
      <t>ダイ</t>
    </rPh>
    <phoneticPr fontId="3"/>
  </si>
  <si>
    <t>り：聖カタリナ大</t>
    <rPh sb="2" eb="3">
      <t>セイ</t>
    </rPh>
    <rPh sb="7" eb="8">
      <t>リツダイ</t>
    </rPh>
    <phoneticPr fontId="3"/>
  </si>
  <si>
    <t>と：鳥取大</t>
    <rPh sb="2" eb="4">
      <t>トットリ</t>
    </rPh>
    <rPh sb="4" eb="5">
      <t>リツダイ</t>
    </rPh>
    <phoneticPr fontId="3"/>
  </si>
  <si>
    <t>ち：近畿大工学部</t>
    <rPh sb="2" eb="4">
      <t>キンキ</t>
    </rPh>
    <rPh sb="4" eb="5">
      <t>リツダイ</t>
    </rPh>
    <rPh sb="5" eb="8">
      <t>コウガクブ</t>
    </rPh>
    <phoneticPr fontId="3"/>
  </si>
  <si>
    <t>X1</t>
    <phoneticPr fontId="3"/>
  </si>
  <si>
    <t>X2</t>
    <phoneticPr fontId="3"/>
  </si>
  <si>
    <t>X3</t>
    <phoneticPr fontId="3"/>
  </si>
  <si>
    <t>Y3</t>
    <phoneticPr fontId="3"/>
  </si>
  <si>
    <t>Y2</t>
    <phoneticPr fontId="3"/>
  </si>
  <si>
    <t>Y1</t>
    <phoneticPr fontId="3"/>
  </si>
  <si>
    <t>ヘ：川崎医療福祉大</t>
    <rPh sb="2" eb="4">
      <t>カワサキ</t>
    </rPh>
    <rPh sb="4" eb="6">
      <t>イリョウ</t>
    </rPh>
    <rPh sb="6" eb="8">
      <t>フクシ</t>
    </rPh>
    <rPh sb="8" eb="9">
      <t>ダイ</t>
    </rPh>
    <phoneticPr fontId="3"/>
  </si>
  <si>
    <t>チ：広島経済大</t>
    <rPh sb="2" eb="4">
      <t>ヒロシマ</t>
    </rPh>
    <rPh sb="4" eb="6">
      <t>ケイザイ</t>
    </rPh>
    <rPh sb="6" eb="7">
      <t>ダイ</t>
    </rPh>
    <phoneticPr fontId="3"/>
  </si>
  <si>
    <t>リ：鳴門教育大</t>
    <rPh sb="2" eb="4">
      <t>ナルト</t>
    </rPh>
    <rPh sb="4" eb="6">
      <t>キョウイク</t>
    </rPh>
    <rPh sb="6" eb="7">
      <t>ダイ</t>
    </rPh>
    <phoneticPr fontId="3"/>
  </si>
  <si>
    <t>ル：三大学合同</t>
    <rPh sb="2" eb="3">
      <t>サン</t>
    </rPh>
    <rPh sb="3" eb="5">
      <t>ダイガク</t>
    </rPh>
    <rPh sb="5" eb="7">
      <t>ゴウドウ</t>
    </rPh>
    <phoneticPr fontId="3"/>
  </si>
  <si>
    <t>ト：松山大</t>
    <rPh sb="2" eb="5">
      <t>マツヤマダイ</t>
    </rPh>
    <phoneticPr fontId="3"/>
  </si>
  <si>
    <t>ヌ：香川大</t>
    <rPh sb="2" eb="4">
      <t>カガワ</t>
    </rPh>
    <rPh sb="4" eb="5">
      <t>ダイ</t>
    </rPh>
    <phoneticPr fontId="3"/>
  </si>
  <si>
    <t>広経</t>
    <rPh sb="0" eb="2">
      <t>ヒロケイ</t>
    </rPh>
    <phoneticPr fontId="3"/>
  </si>
  <si>
    <t>鳴教</t>
    <rPh sb="0" eb="1">
      <t>ナ</t>
    </rPh>
    <rPh sb="1" eb="2">
      <t>キョウ</t>
    </rPh>
    <phoneticPr fontId="3"/>
  </si>
  <si>
    <t>松山</t>
    <rPh sb="0" eb="2">
      <t>マツヤマ</t>
    </rPh>
    <phoneticPr fontId="3"/>
  </si>
  <si>
    <t>香川</t>
    <rPh sb="0" eb="2">
      <t>カガワ</t>
    </rPh>
    <phoneticPr fontId="3"/>
  </si>
  <si>
    <t>川崎</t>
    <rPh sb="0" eb="2">
      <t>カワサキ</t>
    </rPh>
    <phoneticPr fontId="3"/>
  </si>
  <si>
    <t>合同</t>
    <rPh sb="0" eb="2">
      <t>ゴウドウ</t>
    </rPh>
    <phoneticPr fontId="3"/>
  </si>
  <si>
    <t>川崎医療福祉大</t>
    <rPh sb="0" eb="6">
      <t>カワサキイリョウフクシ</t>
    </rPh>
    <rPh sb="6" eb="7">
      <t>ダイ</t>
    </rPh>
    <phoneticPr fontId="3"/>
  </si>
  <si>
    <t>三大学合同</t>
    <rPh sb="0" eb="3">
      <t>サンダイガク</t>
    </rPh>
    <rPh sb="3" eb="5">
      <t>ゴウドウ</t>
    </rPh>
    <phoneticPr fontId="3"/>
  </si>
  <si>
    <t>松山大</t>
    <rPh sb="0" eb="3">
      <t>マツヤマダイ</t>
    </rPh>
    <phoneticPr fontId="3"/>
  </si>
  <si>
    <t>香川大</t>
    <rPh sb="0" eb="2">
      <t>カガワアイ</t>
    </rPh>
    <rPh sb="2" eb="3">
      <t>ダイ</t>
    </rPh>
    <phoneticPr fontId="3"/>
  </si>
  <si>
    <t>広島経済大</t>
    <rPh sb="0" eb="5">
      <t>ヒロシマケイザイダイ</t>
    </rPh>
    <phoneticPr fontId="3"/>
  </si>
  <si>
    <t>鳴門教育大</t>
    <rPh sb="0" eb="5">
      <t>ナルトキョウイクダイ</t>
    </rPh>
    <phoneticPr fontId="3"/>
  </si>
  <si>
    <t>高松大学</t>
    <rPh sb="0" eb="4">
      <t>タカマツダイガク</t>
    </rPh>
    <phoneticPr fontId="3"/>
  </si>
  <si>
    <t>岡山大学</t>
    <rPh sb="0" eb="4">
      <t>オカヤマダイガク</t>
    </rPh>
    <phoneticPr fontId="3"/>
  </si>
  <si>
    <t>岡山県立大学</t>
    <rPh sb="0" eb="6">
      <t>オカヤマケンリツダイガク</t>
    </rPh>
    <phoneticPr fontId="3"/>
  </si>
  <si>
    <t>鳥取大学</t>
    <rPh sb="0" eb="4">
      <t>トットリダイガク</t>
    </rPh>
    <phoneticPr fontId="3"/>
  </si>
  <si>
    <t>聖カタリナ大学</t>
    <rPh sb="0" eb="1">
      <t>セイ</t>
    </rPh>
    <rPh sb="5" eb="7">
      <t>ダイガク</t>
    </rPh>
    <phoneticPr fontId="3"/>
  </si>
  <si>
    <t>近畿大学工学部</t>
    <rPh sb="0" eb="7">
      <t>キンキダイガクコウガクブ</t>
    </rPh>
    <phoneticPr fontId="3"/>
  </si>
  <si>
    <t>1</t>
    <phoneticPr fontId="3"/>
  </si>
  <si>
    <t>2</t>
    <phoneticPr fontId="3"/>
  </si>
  <si>
    <t>1</t>
    <phoneticPr fontId="3"/>
  </si>
  <si>
    <t>0</t>
    <phoneticPr fontId="3"/>
  </si>
  <si>
    <t>3</t>
    <phoneticPr fontId="3"/>
  </si>
  <si>
    <t>徳島・高知・四国合同</t>
    <rPh sb="0" eb="2">
      <t>トクシマ</t>
    </rPh>
    <rPh sb="3" eb="5">
      <t>コウチ</t>
    </rPh>
    <rPh sb="6" eb="8">
      <t>シコク</t>
    </rPh>
    <rPh sb="8" eb="10">
      <t>ゴウドウ</t>
    </rPh>
    <phoneticPr fontId="3"/>
  </si>
  <si>
    <t>川崎医療福祉大学</t>
    <rPh sb="0" eb="8">
      <t>カワサキイリョウフクシダイガク</t>
    </rPh>
    <phoneticPr fontId="3"/>
  </si>
  <si>
    <t>広島大学</t>
    <rPh sb="0" eb="4">
      <t>ヒロシマダイガク</t>
    </rPh>
    <phoneticPr fontId="3"/>
  </si>
  <si>
    <t>山口大学</t>
    <rPh sb="0" eb="4">
      <t>ヤマグチダイガク</t>
    </rPh>
    <phoneticPr fontId="3"/>
  </si>
  <si>
    <t>香川大学</t>
    <rPh sb="0" eb="4">
      <t>カガワダイガク</t>
    </rPh>
    <phoneticPr fontId="3"/>
  </si>
  <si>
    <t>高知大学</t>
    <rPh sb="0" eb="4">
      <t>コウチダイガク</t>
    </rPh>
    <phoneticPr fontId="3"/>
  </si>
  <si>
    <t>島根大学</t>
    <rPh sb="0" eb="4">
      <t>シマネダイガク</t>
    </rPh>
    <phoneticPr fontId="3"/>
  </si>
  <si>
    <t>広島工業大学</t>
    <rPh sb="0" eb="6">
      <t>ヒロシマコウギョウダイガク</t>
    </rPh>
    <phoneticPr fontId="3"/>
  </si>
  <si>
    <t>5</t>
    <phoneticPr fontId="3"/>
  </si>
  <si>
    <t>4</t>
    <phoneticPr fontId="3"/>
  </si>
  <si>
    <t>1</t>
    <phoneticPr fontId="3"/>
  </si>
  <si>
    <t>0</t>
    <phoneticPr fontId="3"/>
  </si>
  <si>
    <t>4</t>
    <phoneticPr fontId="3"/>
  </si>
  <si>
    <t>徳島大学</t>
    <rPh sb="0" eb="4">
      <t>トクシマダイガク</t>
    </rPh>
    <phoneticPr fontId="3"/>
  </si>
  <si>
    <t>6</t>
    <phoneticPr fontId="3"/>
  </si>
  <si>
    <t>平松　照清</t>
    <rPh sb="0" eb="2">
      <t>ヒラマツ</t>
    </rPh>
    <rPh sb="3" eb="4">
      <t>テ</t>
    </rPh>
    <rPh sb="4" eb="5">
      <t>キヨ</t>
    </rPh>
    <phoneticPr fontId="3"/>
  </si>
  <si>
    <t>ひらまつ　てるきよ</t>
    <phoneticPr fontId="3"/>
  </si>
  <si>
    <t>鳥取大学</t>
    <rPh sb="0" eb="2">
      <t>トットリダイガウ</t>
    </rPh>
    <rPh sb="2" eb="4">
      <t>ダイガク</t>
    </rPh>
    <phoneticPr fontId="3"/>
  </si>
  <si>
    <t>藤島　速人</t>
    <rPh sb="0" eb="2">
      <t>フジシマ</t>
    </rPh>
    <rPh sb="3" eb="4">
      <t>ハヤ</t>
    </rPh>
    <rPh sb="4" eb="5">
      <t>ヒト</t>
    </rPh>
    <phoneticPr fontId="3"/>
  </si>
  <si>
    <t>ふじしま　はやと</t>
    <phoneticPr fontId="3"/>
  </si>
  <si>
    <t>徳島大学</t>
    <rPh sb="0" eb="2">
      <t>トクシマダイハク</t>
    </rPh>
    <rPh sb="2" eb="4">
      <t>ダイガク</t>
    </rPh>
    <phoneticPr fontId="3"/>
  </si>
  <si>
    <t>下関市立大学</t>
    <rPh sb="0" eb="6">
      <t>シモノセキイチリツダイガク</t>
    </rPh>
    <phoneticPr fontId="3"/>
  </si>
  <si>
    <t>広島修道大学</t>
    <rPh sb="0" eb="6">
      <t>ヒロシマシュウドウダイガク</t>
    </rPh>
    <phoneticPr fontId="3"/>
  </si>
  <si>
    <t>高知工科大学</t>
    <rPh sb="0" eb="6">
      <t>コウチコウカダイガク</t>
    </rPh>
    <phoneticPr fontId="3"/>
  </si>
  <si>
    <t>鳴門教育大学</t>
    <rPh sb="0" eb="6">
      <t>ナルトキョウイクダイガク</t>
    </rPh>
    <phoneticPr fontId="3"/>
  </si>
  <si>
    <t>4</t>
    <phoneticPr fontId="3"/>
  </si>
  <si>
    <t>1</t>
    <phoneticPr fontId="3"/>
  </si>
  <si>
    <t>三上　勝久</t>
    <rPh sb="0" eb="2">
      <t>ミカミ</t>
    </rPh>
    <rPh sb="3" eb="4">
      <t>カ</t>
    </rPh>
    <rPh sb="4" eb="5">
      <t>ヒサ</t>
    </rPh>
    <phoneticPr fontId="3"/>
  </si>
  <si>
    <t>みかみ　かつひさ</t>
    <phoneticPr fontId="3"/>
  </si>
  <si>
    <t>下関市立大学</t>
    <rPh sb="0" eb="4">
      <t>シモノセキイチリツ</t>
    </rPh>
    <rPh sb="4" eb="6">
      <t>ダイガク</t>
    </rPh>
    <phoneticPr fontId="3"/>
  </si>
  <si>
    <t>環太平洋大学</t>
    <rPh sb="0" eb="6">
      <t>カンタイヘイヨウダイガク</t>
    </rPh>
    <phoneticPr fontId="3"/>
  </si>
  <si>
    <t>環太平洋大学短期大学部</t>
    <rPh sb="0" eb="4">
      <t>カンタイヘイヨウダイ</t>
    </rPh>
    <rPh sb="4" eb="6">
      <t>ダイガク</t>
    </rPh>
    <rPh sb="6" eb="11">
      <t>タンキダイガクブ</t>
    </rPh>
    <phoneticPr fontId="3"/>
  </si>
  <si>
    <t>愛媛大学</t>
    <rPh sb="0" eb="4">
      <t>エヒメダイガク</t>
    </rPh>
    <phoneticPr fontId="3"/>
  </si>
  <si>
    <t>広島大学</t>
    <rPh sb="0" eb="2">
      <t>ヒロシマヂガク</t>
    </rPh>
    <rPh sb="2" eb="4">
      <t>ダイガク</t>
    </rPh>
    <phoneticPr fontId="3"/>
  </si>
  <si>
    <t>広島経済大学</t>
    <rPh sb="0" eb="6">
      <t>ヒロシマケイザイダイガク</t>
    </rPh>
    <phoneticPr fontId="3"/>
  </si>
  <si>
    <t>松山大学</t>
    <rPh sb="0" eb="4">
      <t>マツヤマダイガク</t>
    </rPh>
    <phoneticPr fontId="3"/>
  </si>
  <si>
    <t>3</t>
    <phoneticPr fontId="3"/>
  </si>
  <si>
    <t>3位-4位は得失点差による</t>
    <rPh sb="1" eb="2">
      <t>イ</t>
    </rPh>
    <rPh sb="4" eb="5">
      <t>イ</t>
    </rPh>
    <rPh sb="6" eb="10">
      <t>トクシッテンサ</t>
    </rPh>
    <phoneticPr fontId="3"/>
  </si>
  <si>
    <t>環太平洋大学</t>
    <rPh sb="0" eb="6">
      <t>カンタ</t>
    </rPh>
    <phoneticPr fontId="3"/>
  </si>
  <si>
    <t>広島経済大学</t>
    <rPh sb="0" eb="2">
      <t>ヒロシマケイアイダイガク</t>
    </rPh>
    <rPh sb="2" eb="6">
      <t>ケイザイダイガク</t>
    </rPh>
    <phoneticPr fontId="3"/>
  </si>
  <si>
    <t>2</t>
    <phoneticPr fontId="3"/>
  </si>
  <si>
    <t>もり　さえ</t>
    <phoneticPr fontId="3"/>
  </si>
  <si>
    <t>高松大学</t>
    <rPh sb="0" eb="2">
      <t>タカマツダイ</t>
    </rPh>
    <rPh sb="2" eb="4">
      <t>ダイガク</t>
    </rPh>
    <phoneticPr fontId="3"/>
  </si>
  <si>
    <t>環太平洋大学</t>
    <rPh sb="0" eb="6">
      <t>カンタイ</t>
    </rPh>
    <phoneticPr fontId="3"/>
  </si>
  <si>
    <t>広島経済大学</t>
    <rPh sb="0" eb="6">
      <t>ヒロシマケイザ</t>
    </rPh>
    <phoneticPr fontId="3"/>
  </si>
  <si>
    <t>12</t>
    <phoneticPr fontId="3"/>
  </si>
  <si>
    <t>8</t>
    <phoneticPr fontId="3"/>
  </si>
  <si>
    <t>11</t>
    <phoneticPr fontId="3"/>
  </si>
  <si>
    <t>19</t>
    <phoneticPr fontId="3"/>
  </si>
  <si>
    <t>9</t>
    <phoneticPr fontId="3"/>
  </si>
  <si>
    <t>ひがし　けんた</t>
    <phoneticPr fontId="3"/>
  </si>
  <si>
    <t>まつい　すぐる</t>
    <phoneticPr fontId="3"/>
  </si>
  <si>
    <t>橋本　勇馬</t>
    <rPh sb="0" eb="2">
      <t>ハシモト</t>
    </rPh>
    <rPh sb="3" eb="4">
      <t>ユウ</t>
    </rPh>
    <rPh sb="4" eb="5">
      <t>ウマ</t>
    </rPh>
    <phoneticPr fontId="3"/>
  </si>
  <si>
    <t>はしもと　ゆうま</t>
    <phoneticPr fontId="3"/>
  </si>
  <si>
    <t>いとう　きわむ</t>
    <phoneticPr fontId="3"/>
  </si>
  <si>
    <t>おかだ　まさる</t>
    <phoneticPr fontId="3"/>
  </si>
  <si>
    <t>ゆくた　ゆずる</t>
    <phoneticPr fontId="3"/>
  </si>
  <si>
    <t>ひろせ　こう</t>
    <phoneticPr fontId="3"/>
  </si>
  <si>
    <t>環太平洋大学</t>
    <rPh sb="0" eb="6">
      <t>カンタイヘイ</t>
    </rPh>
    <phoneticPr fontId="3"/>
  </si>
  <si>
    <t>環太平洋大学短期大学部</t>
    <rPh sb="0" eb="6">
      <t>カンタイヘイヨウダイガク</t>
    </rPh>
    <rPh sb="6" eb="11">
      <t>タンキダイガクブ</t>
    </rPh>
    <phoneticPr fontId="3"/>
  </si>
  <si>
    <t>16</t>
    <phoneticPr fontId="3"/>
  </si>
  <si>
    <t>7</t>
    <phoneticPr fontId="3"/>
  </si>
  <si>
    <t>20</t>
    <phoneticPr fontId="3"/>
  </si>
  <si>
    <t>福　　美沙紀</t>
    <rPh sb="0" eb="1">
      <t>フク</t>
    </rPh>
    <rPh sb="3" eb="4">
      <t>ミ</t>
    </rPh>
    <rPh sb="4" eb="5">
      <t>サ</t>
    </rPh>
    <rPh sb="5" eb="6">
      <t>キ</t>
    </rPh>
    <phoneticPr fontId="3"/>
  </si>
  <si>
    <t>ふく　みさき</t>
    <phoneticPr fontId="3"/>
  </si>
  <si>
    <t>仲里　百代</t>
    <rPh sb="0" eb="2">
      <t>ナカザト</t>
    </rPh>
    <rPh sb="3" eb="5">
      <t>モモヨ</t>
    </rPh>
    <phoneticPr fontId="3"/>
  </si>
  <si>
    <t>なかざと　ももよ</t>
    <phoneticPr fontId="3"/>
  </si>
  <si>
    <t>田中　花実</t>
    <rPh sb="0" eb="2">
      <t>タナカ</t>
    </rPh>
    <rPh sb="3" eb="4">
      <t>ハナ</t>
    </rPh>
    <rPh sb="4" eb="5">
      <t>ミ</t>
    </rPh>
    <phoneticPr fontId="3"/>
  </si>
  <si>
    <t>たなか　はるみ</t>
    <phoneticPr fontId="3"/>
  </si>
  <si>
    <t>北川　結華</t>
    <rPh sb="0" eb="2">
      <t>キタガワ</t>
    </rPh>
    <rPh sb="3" eb="4">
      <t>ユ</t>
    </rPh>
    <rPh sb="4" eb="5">
      <t>ハナ</t>
    </rPh>
    <phoneticPr fontId="3"/>
  </si>
  <si>
    <t>きたがわ　ゆか</t>
    <phoneticPr fontId="3"/>
  </si>
  <si>
    <t>久原　祐希</t>
    <rPh sb="0" eb="2">
      <t>クハラ</t>
    </rPh>
    <rPh sb="3" eb="4">
      <t>ユウ</t>
    </rPh>
    <rPh sb="4" eb="5">
      <t>キボウ</t>
    </rPh>
    <phoneticPr fontId="3"/>
  </si>
  <si>
    <t>くはら　ゆき</t>
    <phoneticPr fontId="3"/>
  </si>
  <si>
    <t>河本　紗希</t>
    <rPh sb="0" eb="2">
      <t>カワモト</t>
    </rPh>
    <rPh sb="3" eb="4">
      <t>サ</t>
    </rPh>
    <rPh sb="4" eb="5">
      <t>キ</t>
    </rPh>
    <phoneticPr fontId="3"/>
  </si>
  <si>
    <t>かわもと　さき</t>
    <phoneticPr fontId="3"/>
  </si>
  <si>
    <t>天野　佐都子</t>
    <rPh sb="0" eb="2">
      <t>アマノ</t>
    </rPh>
    <rPh sb="3" eb="4">
      <t>サ</t>
    </rPh>
    <rPh sb="4" eb="5">
      <t>ト</t>
    </rPh>
    <rPh sb="5" eb="6">
      <t>コ</t>
    </rPh>
    <phoneticPr fontId="3"/>
  </si>
  <si>
    <t>あまの　さとこ</t>
    <phoneticPr fontId="3"/>
  </si>
  <si>
    <t>橋口　仁人</t>
    <rPh sb="0" eb="2">
      <t>ハシグチ</t>
    </rPh>
    <rPh sb="3" eb="4">
      <t>ジン</t>
    </rPh>
    <rPh sb="4" eb="5">
      <t>ヒト</t>
    </rPh>
    <phoneticPr fontId="3"/>
  </si>
  <si>
    <t>10</t>
    <phoneticPr fontId="3"/>
  </si>
  <si>
    <t>はしぐち　まさと</t>
    <phoneticPr fontId="3"/>
  </si>
  <si>
    <t>小澤　優樹</t>
    <rPh sb="0" eb="2">
      <t>オザワ</t>
    </rPh>
    <rPh sb="3" eb="4">
      <t>ユウ</t>
    </rPh>
    <rPh sb="4" eb="5">
      <t>キ</t>
    </rPh>
    <phoneticPr fontId="3"/>
  </si>
  <si>
    <t>おざわ　ゆうき</t>
    <phoneticPr fontId="3"/>
  </si>
  <si>
    <t>石川　有香</t>
    <rPh sb="0" eb="2">
      <t>イシカワ</t>
    </rPh>
    <rPh sb="3" eb="4">
      <t>ユウ</t>
    </rPh>
    <rPh sb="4" eb="5">
      <t>カ</t>
    </rPh>
    <phoneticPr fontId="3"/>
  </si>
  <si>
    <t>いしかわ　ゆか</t>
    <phoneticPr fontId="3"/>
  </si>
  <si>
    <t>愛媛大学</t>
    <rPh sb="0" eb="2">
      <t>エヒメダイ</t>
    </rPh>
    <rPh sb="2" eb="4">
      <t>ダイガク</t>
    </rPh>
    <phoneticPr fontId="3"/>
  </si>
  <si>
    <t>15</t>
    <phoneticPr fontId="3"/>
  </si>
  <si>
    <t>10</t>
    <phoneticPr fontId="3"/>
  </si>
  <si>
    <t>保田　高志</t>
    <rPh sb="0" eb="2">
      <t>ヤスダ</t>
    </rPh>
    <rPh sb="3" eb="4">
      <t>タカ</t>
    </rPh>
    <rPh sb="4" eb="5">
      <t>シ</t>
    </rPh>
    <phoneticPr fontId="3"/>
  </si>
  <si>
    <t>やすだ　たかし</t>
    <phoneticPr fontId="3"/>
  </si>
  <si>
    <t>37点</t>
    <rPh sb="2" eb="3">
      <t>テン</t>
    </rPh>
    <phoneticPr fontId="3"/>
  </si>
  <si>
    <t>木下　勇気</t>
    <rPh sb="0" eb="2">
      <t>キノシタ</t>
    </rPh>
    <rPh sb="3" eb="4">
      <t>ユウ</t>
    </rPh>
    <rPh sb="4" eb="5">
      <t>キ</t>
    </rPh>
    <phoneticPr fontId="3"/>
  </si>
  <si>
    <t>きのした　ゆうき</t>
    <phoneticPr fontId="3"/>
  </si>
  <si>
    <t>隅田　啓太</t>
    <rPh sb="0" eb="2">
      <t>スミダ</t>
    </rPh>
    <rPh sb="3" eb="5">
      <t>ケイタ</t>
    </rPh>
    <phoneticPr fontId="3"/>
  </si>
  <si>
    <t>すみだ　けいた</t>
    <phoneticPr fontId="3"/>
  </si>
  <si>
    <t>40点</t>
    <rPh sb="2" eb="3">
      <t>テン</t>
    </rPh>
    <phoneticPr fontId="3"/>
  </si>
  <si>
    <t>30点</t>
    <rPh sb="2" eb="3">
      <t>テン</t>
    </rPh>
    <phoneticPr fontId="3"/>
  </si>
  <si>
    <t>25点</t>
    <rPh sb="2" eb="3">
      <t>テン</t>
    </rPh>
    <phoneticPr fontId="3"/>
  </si>
  <si>
    <t>竹内　瑞絵</t>
    <rPh sb="0" eb="2">
      <t>タケウチ</t>
    </rPh>
    <rPh sb="3" eb="4">
      <t>ミズホ</t>
    </rPh>
    <rPh sb="4" eb="5">
      <t>エ</t>
    </rPh>
    <phoneticPr fontId="3"/>
  </si>
  <si>
    <t>たけうち　みずえ</t>
    <phoneticPr fontId="3"/>
  </si>
  <si>
    <t>35点</t>
    <rPh sb="2" eb="3">
      <t>テン</t>
    </rPh>
    <phoneticPr fontId="3"/>
  </si>
  <si>
    <t>森　　 沙絵</t>
    <rPh sb="0" eb="1">
      <t>モリ</t>
    </rPh>
    <rPh sb="4" eb="5">
      <t>サ</t>
    </rPh>
    <rPh sb="5" eb="6">
      <t>エ</t>
    </rPh>
    <phoneticPr fontId="3"/>
  </si>
  <si>
    <t>長房　　 慶</t>
    <rPh sb="0" eb="2">
      <t>ナガフサ</t>
    </rPh>
    <rPh sb="5" eb="6">
      <t>ケイ</t>
    </rPh>
    <phoneticPr fontId="3"/>
  </si>
  <si>
    <t>森　   沙絵</t>
    <rPh sb="0" eb="1">
      <t>モリ</t>
    </rPh>
    <rPh sb="5" eb="6">
      <t>サ</t>
    </rPh>
    <rPh sb="6" eb="7">
      <t>エ</t>
    </rPh>
    <phoneticPr fontId="3"/>
  </si>
  <si>
    <t>伊藤　 　極</t>
    <rPh sb="0" eb="2">
      <t>イトウ</t>
    </rPh>
    <rPh sb="5" eb="6">
      <t>キョク</t>
    </rPh>
    <phoneticPr fontId="3"/>
  </si>
  <si>
    <t>岡田　　 優</t>
    <rPh sb="0" eb="2">
      <t>オカダ</t>
    </rPh>
    <rPh sb="5" eb="6">
      <t>ユウ</t>
    </rPh>
    <phoneticPr fontId="3"/>
  </si>
  <si>
    <t>行田　 　譲</t>
    <rPh sb="0" eb="1">
      <t>イクタ</t>
    </rPh>
    <rPh sb="1" eb="2">
      <t>タ</t>
    </rPh>
    <rPh sb="5" eb="6">
      <t>ユズル</t>
    </rPh>
    <phoneticPr fontId="3"/>
  </si>
  <si>
    <t>広瀬　　 耕</t>
    <rPh sb="0" eb="2">
      <t>ヒロセ</t>
    </rPh>
    <rPh sb="5" eb="6">
      <t>コウ</t>
    </rPh>
    <phoneticPr fontId="3"/>
  </si>
  <si>
    <t>松井　 　逸</t>
    <rPh sb="0" eb="2">
      <t>マツイ</t>
    </rPh>
    <rPh sb="5" eb="6">
      <t>イツ</t>
    </rPh>
    <phoneticPr fontId="3"/>
  </si>
  <si>
    <t>もり　さえ</t>
    <phoneticPr fontId="3"/>
  </si>
  <si>
    <t>34点</t>
    <rPh sb="2" eb="3">
      <t>テン</t>
    </rPh>
    <phoneticPr fontId="3"/>
  </si>
  <si>
    <t>塚廣・宗近ペア</t>
    <rPh sb="0" eb="2">
      <t>ツカヒロ</t>
    </rPh>
    <rPh sb="3" eb="4">
      <t>ムネ</t>
    </rPh>
    <rPh sb="4" eb="5">
      <t>チカ</t>
    </rPh>
    <phoneticPr fontId="3"/>
  </si>
  <si>
    <t>5</t>
    <phoneticPr fontId="3"/>
  </si>
  <si>
    <t>2位-3位、4位-5位は対戦間の勝敗による。</t>
    <rPh sb="1" eb="2">
      <t>イ</t>
    </rPh>
    <rPh sb="4" eb="5">
      <t>イ</t>
    </rPh>
    <rPh sb="7" eb="8">
      <t>イ</t>
    </rPh>
    <rPh sb="10" eb="11">
      <t>イ</t>
    </rPh>
    <rPh sb="12" eb="15">
      <t>タイセンカン</t>
    </rPh>
    <rPh sb="16" eb="18">
      <t>ショウハイ</t>
    </rPh>
    <phoneticPr fontId="3"/>
  </si>
  <si>
    <t>ながふさ　けい</t>
    <phoneticPr fontId="3"/>
  </si>
  <si>
    <t>東　　 拳大</t>
    <rPh sb="0" eb="1">
      <t>ヒガシ</t>
    </rPh>
    <rPh sb="4" eb="5">
      <t>ケン</t>
    </rPh>
    <rPh sb="5" eb="6">
      <t>ダイ</t>
    </rPh>
    <phoneticPr fontId="3"/>
  </si>
  <si>
    <t>平成26年度中四国学生ハンドボール選手権大会 秋季リーグ戦 結果    （平成26年9月3日～7日、岡山桃太郎アリーナ）</t>
    <rPh sb="0" eb="2">
      <t>ヘイセイ</t>
    </rPh>
    <rPh sb="4" eb="6">
      <t>ネンド</t>
    </rPh>
    <rPh sb="6" eb="9">
      <t>チュウシコク</t>
    </rPh>
    <rPh sb="9" eb="11">
      <t>ガクセイ</t>
    </rPh>
    <rPh sb="17" eb="20">
      <t>センシュケン</t>
    </rPh>
    <rPh sb="20" eb="22">
      <t>タイカイ</t>
    </rPh>
    <rPh sb="23" eb="25">
      <t>シュウキ</t>
    </rPh>
    <rPh sb="28" eb="29">
      <t>セン</t>
    </rPh>
    <rPh sb="30" eb="32">
      <t>ケッカ</t>
    </rPh>
    <rPh sb="37" eb="39">
      <t>ヘイセイ</t>
    </rPh>
    <rPh sb="41" eb="42">
      <t>ネン</t>
    </rPh>
    <rPh sb="43" eb="44">
      <t>ガツ</t>
    </rPh>
    <rPh sb="45" eb="46">
      <t>ニチ</t>
    </rPh>
    <rPh sb="48" eb="49">
      <t>ニチ</t>
    </rPh>
    <rPh sb="50" eb="52">
      <t>オカヤマ</t>
    </rPh>
    <rPh sb="52" eb="55">
      <t>モモタロウ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</si>
</sst>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0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5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zoomScale="125" zoomScaleNormal="125" zoomScaleSheetLayoutView="90" zoomScalePageLayoutView="125" workbookViewId="0">
      <selection activeCell="N27" sqref="N27"/>
    </sheetView>
  </sheetViews>
  <sheetFormatPr defaultColWidth="8.81640625" defaultRowHeight="16.5" x14ac:dyDescent="0.2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 x14ac:dyDescent="0.2">
      <c r="A1" s="117" t="s">
        <v>75</v>
      </c>
      <c r="B1" s="117"/>
      <c r="C1" s="117"/>
      <c r="D1" s="117"/>
      <c r="E1" s="118">
        <v>41885</v>
      </c>
      <c r="F1" s="117"/>
      <c r="G1" s="117"/>
      <c r="H1" s="117"/>
    </row>
    <row r="2" spans="1:25" ht="20" customHeight="1" x14ac:dyDescent="0.2">
      <c r="A2" s="117" t="s">
        <v>0</v>
      </c>
      <c r="B2" s="117"/>
      <c r="C2" s="117"/>
      <c r="D2" s="117"/>
    </row>
    <row r="3" spans="1:25" ht="20" customHeight="1" x14ac:dyDescent="0.2">
      <c r="A3" s="120" t="s">
        <v>71</v>
      </c>
      <c r="B3" s="120"/>
      <c r="C3" s="120"/>
      <c r="D3" s="120"/>
      <c r="E3" s="120"/>
      <c r="F3" s="120"/>
      <c r="G3" s="120"/>
      <c r="H3" s="120"/>
      <c r="I3" s="119">
        <f>L3+L4</f>
        <v>28</v>
      </c>
      <c r="J3" s="119"/>
      <c r="K3" s="44" t="s">
        <v>60</v>
      </c>
      <c r="L3" s="44">
        <v>14</v>
      </c>
      <c r="M3" s="44" t="s">
        <v>23</v>
      </c>
      <c r="N3" s="44">
        <v>8</v>
      </c>
      <c r="O3" s="44" t="s">
        <v>62</v>
      </c>
      <c r="P3" s="119">
        <f>N3+N4</f>
        <v>15</v>
      </c>
      <c r="Q3" s="119"/>
      <c r="R3" s="120" t="s">
        <v>106</v>
      </c>
      <c r="S3" s="120"/>
      <c r="T3" s="120"/>
      <c r="U3" s="120"/>
      <c r="V3" s="120"/>
      <c r="W3" s="120"/>
      <c r="X3" s="120"/>
      <c r="Y3" s="120"/>
    </row>
    <row r="4" spans="1:25" ht="20" customHeight="1" x14ac:dyDescent="0.2">
      <c r="A4" s="120"/>
      <c r="B4" s="120"/>
      <c r="C4" s="120"/>
      <c r="D4" s="120"/>
      <c r="E4" s="120"/>
      <c r="F4" s="120"/>
      <c r="G4" s="120"/>
      <c r="H4" s="120"/>
      <c r="I4" s="119"/>
      <c r="J4" s="119"/>
      <c r="K4" s="44" t="s">
        <v>60</v>
      </c>
      <c r="L4" s="44">
        <v>14</v>
      </c>
      <c r="M4" s="44" t="s">
        <v>23</v>
      </c>
      <c r="N4" s="44">
        <v>7</v>
      </c>
      <c r="O4" s="44" t="s">
        <v>62</v>
      </c>
      <c r="P4" s="119"/>
      <c r="Q4" s="119"/>
      <c r="R4" s="120"/>
      <c r="S4" s="120"/>
      <c r="T4" s="120"/>
      <c r="U4" s="120"/>
      <c r="V4" s="120"/>
      <c r="W4" s="120"/>
      <c r="X4" s="120"/>
      <c r="Y4" s="120"/>
    </row>
    <row r="5" spans="1:25" ht="20" customHeight="1" x14ac:dyDescent="0.2">
      <c r="A5" s="117" t="s">
        <v>102</v>
      </c>
      <c r="B5" s="117"/>
      <c r="C5" s="117"/>
      <c r="D5" s="117"/>
      <c r="E5" s="117"/>
      <c r="F5" s="117"/>
      <c r="G5" s="117"/>
      <c r="H5" s="117"/>
      <c r="I5" s="119">
        <f>L5+L6</f>
        <v>27</v>
      </c>
      <c r="J5" s="119"/>
      <c r="K5" s="44" t="s">
        <v>60</v>
      </c>
      <c r="L5" s="44">
        <v>20</v>
      </c>
      <c r="M5" s="44" t="s">
        <v>23</v>
      </c>
      <c r="N5" s="44">
        <v>13</v>
      </c>
      <c r="O5" s="44" t="s">
        <v>62</v>
      </c>
      <c r="P5" s="119">
        <f>N5+N6</f>
        <v>29</v>
      </c>
      <c r="Q5" s="119"/>
      <c r="R5" s="117" t="s">
        <v>103</v>
      </c>
      <c r="S5" s="117"/>
      <c r="T5" s="117"/>
      <c r="U5" s="117"/>
      <c r="V5" s="117"/>
      <c r="W5" s="117"/>
      <c r="X5" s="117"/>
      <c r="Y5" s="117"/>
    </row>
    <row r="6" spans="1:25" ht="20" customHeight="1" x14ac:dyDescent="0.2">
      <c r="A6" s="117"/>
      <c r="B6" s="117"/>
      <c r="C6" s="117"/>
      <c r="D6" s="117"/>
      <c r="E6" s="117"/>
      <c r="F6" s="117"/>
      <c r="G6" s="117"/>
      <c r="H6" s="117"/>
      <c r="I6" s="119"/>
      <c r="J6" s="119"/>
      <c r="K6" s="44" t="s">
        <v>60</v>
      </c>
      <c r="L6" s="44">
        <v>7</v>
      </c>
      <c r="M6" s="44" t="s">
        <v>23</v>
      </c>
      <c r="N6" s="44">
        <v>16</v>
      </c>
      <c r="O6" s="44" t="s">
        <v>62</v>
      </c>
      <c r="P6" s="119"/>
      <c r="Q6" s="119"/>
      <c r="R6" s="117"/>
      <c r="S6" s="117"/>
      <c r="T6" s="117"/>
      <c r="U6" s="117"/>
      <c r="V6" s="117"/>
      <c r="W6" s="117"/>
      <c r="X6" s="117"/>
      <c r="Y6" s="117"/>
    </row>
    <row r="7" spans="1:25" ht="20" customHeight="1" x14ac:dyDescent="0.2">
      <c r="A7" s="120" t="s">
        <v>104</v>
      </c>
      <c r="B7" s="120"/>
      <c r="C7" s="120"/>
      <c r="D7" s="120"/>
      <c r="E7" s="120"/>
      <c r="F7" s="120"/>
      <c r="G7" s="120"/>
      <c r="H7" s="120"/>
      <c r="I7" s="119">
        <f>L7+L8</f>
        <v>27</v>
      </c>
      <c r="J7" s="119"/>
      <c r="K7" s="44" t="s">
        <v>60</v>
      </c>
      <c r="L7" s="44">
        <v>14</v>
      </c>
      <c r="M7" s="44" t="s">
        <v>23</v>
      </c>
      <c r="N7" s="44">
        <v>10</v>
      </c>
      <c r="O7" s="44" t="s">
        <v>62</v>
      </c>
      <c r="P7" s="119">
        <f>N7+N8</f>
        <v>24</v>
      </c>
      <c r="Q7" s="119"/>
      <c r="R7" s="117" t="s">
        <v>105</v>
      </c>
      <c r="S7" s="117"/>
      <c r="T7" s="117"/>
      <c r="U7" s="117"/>
      <c r="V7" s="117"/>
      <c r="W7" s="117"/>
      <c r="X7" s="117"/>
      <c r="Y7" s="117"/>
    </row>
    <row r="8" spans="1:25" ht="20" customHeight="1" x14ac:dyDescent="0.2">
      <c r="A8" s="120"/>
      <c r="B8" s="120"/>
      <c r="C8" s="120"/>
      <c r="D8" s="120"/>
      <c r="E8" s="120"/>
      <c r="F8" s="120"/>
      <c r="G8" s="120"/>
      <c r="H8" s="120"/>
      <c r="I8" s="119"/>
      <c r="J8" s="119"/>
      <c r="K8" s="44" t="s">
        <v>60</v>
      </c>
      <c r="L8" s="44">
        <v>13</v>
      </c>
      <c r="M8" s="44" t="s">
        <v>23</v>
      </c>
      <c r="N8" s="44">
        <v>14</v>
      </c>
      <c r="O8" s="44" t="s">
        <v>62</v>
      </c>
      <c r="P8" s="119"/>
      <c r="Q8" s="119"/>
      <c r="R8" s="117"/>
      <c r="S8" s="117"/>
      <c r="T8" s="117"/>
      <c r="U8" s="117"/>
      <c r="V8" s="117"/>
      <c r="W8" s="117"/>
      <c r="X8" s="117"/>
      <c r="Y8" s="117"/>
    </row>
    <row r="9" spans="1:25" ht="20" customHeight="1" x14ac:dyDescent="0.2">
      <c r="A9" s="117"/>
      <c r="B9" s="117"/>
      <c r="C9" s="117"/>
      <c r="D9" s="117"/>
      <c r="E9" s="117"/>
      <c r="F9" s="117"/>
      <c r="G9" s="117"/>
      <c r="H9" s="117"/>
      <c r="I9" s="119"/>
      <c r="J9" s="119"/>
      <c r="K9" s="44"/>
      <c r="L9" s="44"/>
      <c r="M9" s="44"/>
      <c r="N9" s="44"/>
      <c r="O9" s="44"/>
      <c r="P9" s="119"/>
      <c r="Q9" s="119"/>
      <c r="R9" s="117"/>
      <c r="S9" s="117"/>
      <c r="T9" s="117"/>
      <c r="U9" s="117"/>
      <c r="V9" s="117"/>
      <c r="W9" s="117"/>
      <c r="X9" s="117"/>
      <c r="Y9" s="117"/>
    </row>
    <row r="10" spans="1:25" ht="20" customHeight="1" x14ac:dyDescent="0.2">
      <c r="A10" s="117"/>
      <c r="B10" s="117"/>
      <c r="C10" s="117"/>
      <c r="D10" s="117"/>
      <c r="E10" s="117"/>
      <c r="F10" s="117"/>
      <c r="G10" s="117"/>
      <c r="H10" s="117"/>
      <c r="I10" s="119"/>
      <c r="J10" s="119"/>
      <c r="K10" s="44"/>
      <c r="L10" s="44"/>
      <c r="M10" s="44"/>
      <c r="N10" s="44"/>
      <c r="O10" s="44"/>
      <c r="P10" s="119"/>
      <c r="Q10" s="119"/>
      <c r="R10" s="117"/>
      <c r="S10" s="117"/>
      <c r="T10" s="117"/>
      <c r="U10" s="117"/>
      <c r="V10" s="117"/>
      <c r="W10" s="117"/>
      <c r="X10" s="117"/>
      <c r="Y10" s="117"/>
    </row>
    <row r="11" spans="1:25" ht="20" customHeight="1" x14ac:dyDescent="0.2">
      <c r="K11" s="44"/>
      <c r="L11" s="44"/>
      <c r="M11" s="44"/>
      <c r="N11" s="44"/>
      <c r="O11" s="44"/>
    </row>
    <row r="12" spans="1:25" ht="20" customHeight="1" x14ac:dyDescent="0.2">
      <c r="A12" s="117"/>
      <c r="B12" s="117"/>
      <c r="C12" s="117"/>
      <c r="D12" s="117"/>
      <c r="K12" s="44"/>
      <c r="L12" s="44"/>
      <c r="M12" s="44"/>
      <c r="N12" s="44"/>
      <c r="O12" s="44"/>
    </row>
    <row r="13" spans="1:25" ht="20" customHeight="1" x14ac:dyDescent="0.2">
      <c r="A13" s="117"/>
      <c r="B13" s="117"/>
      <c r="C13" s="117"/>
      <c r="D13" s="117"/>
      <c r="E13" s="117"/>
      <c r="F13" s="117"/>
      <c r="G13" s="117"/>
      <c r="H13" s="117"/>
      <c r="I13" s="119"/>
      <c r="J13" s="119"/>
      <c r="K13" s="44"/>
      <c r="L13" s="44"/>
      <c r="M13" s="44"/>
      <c r="N13" s="44"/>
      <c r="O13" s="44"/>
      <c r="P13" s="119"/>
      <c r="Q13" s="119"/>
      <c r="R13" s="117"/>
      <c r="S13" s="117"/>
      <c r="T13" s="117"/>
      <c r="U13" s="117"/>
      <c r="V13" s="117"/>
      <c r="W13" s="117"/>
      <c r="X13" s="117"/>
      <c r="Y13" s="117"/>
    </row>
    <row r="14" spans="1:25" ht="20" customHeight="1" x14ac:dyDescent="0.2">
      <c r="A14" s="117"/>
      <c r="B14" s="117"/>
      <c r="C14" s="117"/>
      <c r="D14" s="117"/>
      <c r="E14" s="117"/>
      <c r="F14" s="117"/>
      <c r="G14" s="117"/>
      <c r="H14" s="117"/>
      <c r="I14" s="119"/>
      <c r="J14" s="119"/>
      <c r="K14" s="44"/>
      <c r="L14" s="44"/>
      <c r="M14" s="44"/>
      <c r="N14" s="44"/>
      <c r="O14" s="44"/>
      <c r="P14" s="119"/>
      <c r="Q14" s="119"/>
      <c r="R14" s="117"/>
      <c r="S14" s="117"/>
      <c r="T14" s="117"/>
      <c r="U14" s="117"/>
      <c r="V14" s="117"/>
      <c r="W14" s="117"/>
      <c r="X14" s="117"/>
      <c r="Y14" s="117"/>
    </row>
    <row r="15" spans="1:25" ht="20" customHeight="1" x14ac:dyDescent="0.2">
      <c r="A15" s="117"/>
      <c r="B15" s="117"/>
      <c r="C15" s="117"/>
      <c r="D15" s="117"/>
      <c r="E15" s="117"/>
      <c r="F15" s="117"/>
      <c r="G15" s="117"/>
      <c r="H15" s="117"/>
      <c r="I15" s="119"/>
      <c r="J15" s="119"/>
      <c r="K15" s="44"/>
      <c r="L15" s="44"/>
      <c r="M15" s="44"/>
      <c r="N15" s="44"/>
      <c r="O15" s="44"/>
      <c r="P15" s="119"/>
      <c r="Q15" s="119"/>
      <c r="R15" s="117"/>
      <c r="S15" s="117"/>
      <c r="T15" s="117"/>
      <c r="U15" s="117"/>
      <c r="V15" s="117"/>
      <c r="W15" s="117"/>
      <c r="X15" s="117"/>
      <c r="Y15" s="117"/>
    </row>
    <row r="16" spans="1:25" ht="20" customHeight="1" x14ac:dyDescent="0.2">
      <c r="A16" s="117"/>
      <c r="B16" s="117"/>
      <c r="C16" s="117"/>
      <c r="D16" s="117"/>
      <c r="E16" s="117"/>
      <c r="F16" s="117"/>
      <c r="G16" s="117"/>
      <c r="H16" s="117"/>
      <c r="I16" s="119"/>
      <c r="J16" s="119"/>
      <c r="K16" s="44"/>
      <c r="L16" s="44"/>
      <c r="M16" s="44"/>
      <c r="N16" s="44"/>
      <c r="O16" s="44"/>
      <c r="P16" s="119"/>
      <c r="Q16" s="119"/>
      <c r="R16" s="117"/>
      <c r="S16" s="117"/>
      <c r="T16" s="117"/>
      <c r="U16" s="117"/>
      <c r="V16" s="117"/>
      <c r="W16" s="117"/>
      <c r="X16" s="117"/>
      <c r="Y16" s="117"/>
    </row>
    <row r="17" spans="1:25" ht="20" customHeight="1" x14ac:dyDescent="0.2">
      <c r="A17" s="117"/>
      <c r="B17" s="117"/>
      <c r="C17" s="117"/>
      <c r="D17" s="117"/>
      <c r="E17" s="117"/>
      <c r="F17" s="117"/>
      <c r="G17" s="117"/>
      <c r="H17" s="117"/>
      <c r="I17" s="119"/>
      <c r="J17" s="119"/>
      <c r="K17" s="44"/>
      <c r="L17" s="44"/>
      <c r="M17" s="44"/>
      <c r="N17" s="44"/>
      <c r="O17" s="44"/>
      <c r="P17" s="119"/>
      <c r="Q17" s="119"/>
      <c r="R17" s="117"/>
      <c r="S17" s="117"/>
      <c r="T17" s="117"/>
      <c r="U17" s="117"/>
      <c r="V17" s="117"/>
      <c r="W17" s="117"/>
      <c r="X17" s="117"/>
      <c r="Y17" s="117"/>
    </row>
    <row r="18" spans="1:25" ht="20" customHeight="1" x14ac:dyDescent="0.2">
      <c r="A18" s="117"/>
      <c r="B18" s="117"/>
      <c r="C18" s="117"/>
      <c r="D18" s="117"/>
      <c r="E18" s="117"/>
      <c r="F18" s="117"/>
      <c r="G18" s="117"/>
      <c r="H18" s="117"/>
      <c r="I18" s="119"/>
      <c r="J18" s="119"/>
      <c r="K18" s="44"/>
      <c r="L18" s="44"/>
      <c r="M18" s="44"/>
      <c r="N18" s="44"/>
      <c r="O18" s="44"/>
      <c r="P18" s="119"/>
      <c r="Q18" s="119"/>
      <c r="R18" s="117"/>
      <c r="S18" s="117"/>
      <c r="T18" s="117"/>
      <c r="U18" s="117"/>
      <c r="V18" s="117"/>
      <c r="W18" s="117"/>
      <c r="X18" s="117"/>
      <c r="Y18" s="117"/>
    </row>
    <row r="19" spans="1:25" ht="20" customHeight="1" x14ac:dyDescent="0.2">
      <c r="A19" s="117"/>
      <c r="B19" s="117"/>
      <c r="C19" s="117"/>
      <c r="D19" s="117"/>
      <c r="E19" s="117"/>
      <c r="F19" s="117"/>
      <c r="G19" s="117"/>
      <c r="H19" s="117"/>
      <c r="I19" s="119"/>
      <c r="J19" s="119"/>
      <c r="K19" s="44"/>
      <c r="L19" s="44"/>
      <c r="M19" s="44"/>
      <c r="N19" s="44"/>
      <c r="O19" s="44"/>
      <c r="P19" s="119"/>
      <c r="Q19" s="119"/>
      <c r="R19" s="117"/>
      <c r="S19" s="117"/>
      <c r="T19" s="117"/>
      <c r="U19" s="117"/>
      <c r="V19" s="117"/>
      <c r="W19" s="117"/>
      <c r="X19" s="117"/>
      <c r="Y19" s="117"/>
    </row>
    <row r="20" spans="1:25" ht="20" customHeight="1" x14ac:dyDescent="0.2">
      <c r="A20" s="117"/>
      <c r="B20" s="117"/>
      <c r="C20" s="117"/>
      <c r="D20" s="117"/>
      <c r="E20" s="117"/>
      <c r="F20" s="117"/>
      <c r="G20" s="117"/>
      <c r="H20" s="117"/>
      <c r="I20" s="119"/>
      <c r="J20" s="119"/>
      <c r="K20" s="44"/>
      <c r="L20" s="44"/>
      <c r="M20" s="44"/>
      <c r="N20" s="44"/>
      <c r="O20" s="44"/>
      <c r="P20" s="119"/>
      <c r="Q20" s="119"/>
      <c r="R20" s="117"/>
      <c r="S20" s="117"/>
      <c r="T20" s="117"/>
      <c r="U20" s="117"/>
      <c r="V20" s="117"/>
      <c r="W20" s="117"/>
      <c r="X20" s="117"/>
      <c r="Y20" s="117"/>
    </row>
    <row r="21" spans="1:25" ht="20" customHeight="1" x14ac:dyDescent="0.2">
      <c r="A21" s="44"/>
      <c r="B21" s="44"/>
      <c r="C21" s="44"/>
      <c r="D21" s="44"/>
      <c r="E21" s="44"/>
      <c r="F21" s="44"/>
      <c r="G21" s="44"/>
      <c r="H21" s="44"/>
      <c r="K21" s="44"/>
      <c r="L21" s="44"/>
      <c r="M21" s="44"/>
      <c r="N21" s="44"/>
      <c r="O21" s="44"/>
      <c r="R21" s="44"/>
      <c r="S21" s="44"/>
      <c r="T21" s="44"/>
      <c r="U21" s="44"/>
      <c r="V21" s="44"/>
      <c r="W21" s="44"/>
      <c r="X21" s="44"/>
      <c r="Y21" s="44"/>
    </row>
    <row r="22" spans="1:25" ht="20" customHeight="1" x14ac:dyDescent="0.2">
      <c r="A22" s="117" t="s">
        <v>64</v>
      </c>
      <c r="B22" s="117"/>
      <c r="C22" s="117"/>
      <c r="D22" s="117"/>
    </row>
    <row r="23" spans="1:25" ht="20" customHeight="1" x14ac:dyDescent="0.2">
      <c r="A23" s="117" t="s">
        <v>79</v>
      </c>
      <c r="B23" s="117"/>
      <c r="C23" s="117"/>
      <c r="D23" s="117"/>
      <c r="E23" s="117"/>
      <c r="F23" s="117"/>
      <c r="G23" s="117"/>
      <c r="H23" s="117"/>
      <c r="I23" s="119">
        <f>L23+L24</f>
        <v>28</v>
      </c>
      <c r="J23" s="119"/>
      <c r="K23" s="44" t="s">
        <v>60</v>
      </c>
      <c r="L23" s="44">
        <v>13</v>
      </c>
      <c r="M23" s="44" t="s">
        <v>23</v>
      </c>
      <c r="N23" s="44">
        <v>11</v>
      </c>
      <c r="O23" s="44" t="s">
        <v>62</v>
      </c>
      <c r="P23" s="119">
        <f>N23+N24</f>
        <v>22</v>
      </c>
      <c r="Q23" s="119"/>
      <c r="R23" s="117" t="s">
        <v>73</v>
      </c>
      <c r="S23" s="117"/>
      <c r="T23" s="117"/>
      <c r="U23" s="117"/>
      <c r="V23" s="117"/>
      <c r="W23" s="117"/>
      <c r="X23" s="117"/>
      <c r="Y23" s="117"/>
    </row>
    <row r="24" spans="1:25" ht="20" customHeight="1" x14ac:dyDescent="0.2">
      <c r="A24" s="117"/>
      <c r="B24" s="117"/>
      <c r="C24" s="117"/>
      <c r="D24" s="117"/>
      <c r="E24" s="117"/>
      <c r="F24" s="117"/>
      <c r="G24" s="117"/>
      <c r="H24" s="117"/>
      <c r="I24" s="119"/>
      <c r="J24" s="119"/>
      <c r="K24" s="44" t="s">
        <v>60</v>
      </c>
      <c r="L24" s="44">
        <v>15</v>
      </c>
      <c r="M24" s="44" t="s">
        <v>23</v>
      </c>
      <c r="N24" s="44">
        <v>11</v>
      </c>
      <c r="O24" s="44" t="s">
        <v>62</v>
      </c>
      <c r="P24" s="119"/>
      <c r="Q24" s="119"/>
      <c r="R24" s="117"/>
      <c r="S24" s="117"/>
      <c r="T24" s="117"/>
      <c r="U24" s="117"/>
      <c r="V24" s="117"/>
      <c r="W24" s="117"/>
      <c r="X24" s="117"/>
      <c r="Y24" s="117"/>
    </row>
    <row r="25" spans="1:25" ht="20" customHeight="1" x14ac:dyDescent="0.2">
      <c r="A25" s="117" t="s">
        <v>72</v>
      </c>
      <c r="B25" s="117"/>
      <c r="C25" s="117"/>
      <c r="D25" s="117"/>
      <c r="E25" s="117"/>
      <c r="F25" s="117"/>
      <c r="G25" s="117"/>
      <c r="H25" s="117"/>
      <c r="I25" s="119">
        <f>L25+L26</f>
        <v>39</v>
      </c>
      <c r="J25" s="119"/>
      <c r="K25" s="44" t="s">
        <v>60</v>
      </c>
      <c r="L25" s="44">
        <v>19</v>
      </c>
      <c r="M25" s="44" t="s">
        <v>23</v>
      </c>
      <c r="N25" s="44">
        <v>6</v>
      </c>
      <c r="O25" s="44" t="s">
        <v>62</v>
      </c>
      <c r="P25" s="119">
        <f>N25+N26</f>
        <v>16</v>
      </c>
      <c r="Q25" s="119"/>
      <c r="R25" s="117" t="s">
        <v>107</v>
      </c>
      <c r="S25" s="117"/>
      <c r="T25" s="117"/>
      <c r="U25" s="117"/>
      <c r="V25" s="117"/>
      <c r="W25" s="117"/>
      <c r="X25" s="117"/>
      <c r="Y25" s="117"/>
    </row>
    <row r="26" spans="1:25" ht="20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9"/>
      <c r="J26" s="119"/>
      <c r="K26" s="44" t="s">
        <v>60</v>
      </c>
      <c r="L26" s="44">
        <v>20</v>
      </c>
      <c r="M26" s="44" t="s">
        <v>23</v>
      </c>
      <c r="N26" s="44">
        <v>10</v>
      </c>
      <c r="O26" s="44" t="s">
        <v>62</v>
      </c>
      <c r="P26" s="119"/>
      <c r="Q26" s="119"/>
      <c r="R26" s="117"/>
      <c r="S26" s="117"/>
      <c r="T26" s="117"/>
      <c r="U26" s="117"/>
      <c r="V26" s="117"/>
      <c r="W26" s="117"/>
      <c r="X26" s="117"/>
      <c r="Y26" s="117"/>
    </row>
    <row r="27" spans="1:25" ht="20" customHeight="1" x14ac:dyDescent="0.2">
      <c r="A27" s="117"/>
      <c r="B27" s="117"/>
      <c r="C27" s="117"/>
      <c r="D27" s="117"/>
      <c r="E27" s="117"/>
      <c r="F27" s="117"/>
      <c r="G27" s="117"/>
      <c r="H27" s="117"/>
      <c r="I27" s="119"/>
      <c r="J27" s="119"/>
      <c r="K27" s="44"/>
      <c r="L27" s="44"/>
      <c r="M27" s="44"/>
      <c r="N27" s="44"/>
      <c r="O27" s="44"/>
      <c r="P27" s="119"/>
      <c r="Q27" s="119"/>
      <c r="R27" s="117"/>
      <c r="S27" s="117"/>
      <c r="T27" s="117"/>
      <c r="U27" s="117"/>
      <c r="V27" s="117"/>
      <c r="W27" s="117"/>
      <c r="X27" s="117"/>
      <c r="Y27" s="117"/>
    </row>
    <row r="28" spans="1:25" ht="20" customHeight="1" x14ac:dyDescent="0.2">
      <c r="A28" s="117"/>
      <c r="B28" s="117"/>
      <c r="C28" s="117"/>
      <c r="D28" s="117"/>
      <c r="E28" s="117"/>
      <c r="F28" s="117"/>
      <c r="G28" s="117"/>
      <c r="H28" s="117"/>
      <c r="I28" s="119"/>
      <c r="J28" s="119"/>
      <c r="K28" s="44"/>
      <c r="L28" s="44"/>
      <c r="M28" s="44"/>
      <c r="N28" s="44"/>
      <c r="O28" s="44"/>
      <c r="P28" s="119"/>
      <c r="Q28" s="119"/>
      <c r="R28" s="117"/>
      <c r="S28" s="117"/>
      <c r="T28" s="117"/>
      <c r="U28" s="117"/>
      <c r="V28" s="117"/>
      <c r="W28" s="117"/>
      <c r="X28" s="117"/>
      <c r="Y28" s="117"/>
    </row>
    <row r="29" spans="1:25" ht="20" customHeight="1" x14ac:dyDescent="0.2"/>
    <row r="30" spans="1:25" ht="20" customHeight="1" x14ac:dyDescent="0.2">
      <c r="A30" s="76"/>
      <c r="B30" s="76"/>
      <c r="C30" s="76"/>
      <c r="D30" s="76"/>
      <c r="E30" s="77"/>
      <c r="F30" s="77"/>
      <c r="G30" s="77"/>
      <c r="H30" s="77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</row>
    <row r="31" spans="1:25" ht="20" customHeight="1" x14ac:dyDescent="0.2">
      <c r="A31" s="78"/>
      <c r="B31" s="78"/>
      <c r="C31" s="76"/>
      <c r="D31" s="76"/>
      <c r="E31" s="76"/>
      <c r="F31" s="76"/>
      <c r="G31" s="76"/>
      <c r="H31" s="76"/>
      <c r="I31" s="76"/>
      <c r="J31" s="76"/>
      <c r="K31" s="79"/>
      <c r="L31" s="78"/>
      <c r="M31" s="78"/>
      <c r="N31" s="78"/>
      <c r="O31" s="80"/>
      <c r="P31" s="76"/>
      <c r="Q31" s="76"/>
      <c r="R31" s="78"/>
      <c r="S31" s="78"/>
      <c r="T31" s="76"/>
      <c r="U31" s="76"/>
      <c r="V31" s="76"/>
      <c r="W31" s="76"/>
      <c r="X31" s="76"/>
      <c r="Y31" s="76"/>
    </row>
    <row r="32" spans="1:25" ht="20" customHeight="1" x14ac:dyDescent="0.2">
      <c r="A32" s="78"/>
      <c r="B32" s="78"/>
      <c r="C32" s="76"/>
      <c r="D32" s="76"/>
      <c r="E32" s="76"/>
      <c r="F32" s="76"/>
      <c r="G32" s="76"/>
      <c r="H32" s="76"/>
      <c r="I32" s="76"/>
      <c r="J32" s="76"/>
      <c r="K32" s="79"/>
      <c r="L32" s="78"/>
      <c r="M32" s="78"/>
      <c r="N32" s="78"/>
      <c r="O32" s="80"/>
      <c r="P32" s="76"/>
      <c r="Q32" s="76"/>
      <c r="R32" s="78"/>
      <c r="S32" s="78"/>
      <c r="T32" s="76"/>
      <c r="U32" s="76"/>
      <c r="V32" s="76"/>
      <c r="W32" s="76"/>
      <c r="X32" s="76"/>
      <c r="Y32" s="76"/>
    </row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19.5" customHeight="1" x14ac:dyDescent="0.2"/>
    <row r="40" ht="19.5" customHeight="1" x14ac:dyDescent="0.2"/>
  </sheetData>
  <mergeCells count="49">
    <mergeCell ref="P27:Q28"/>
    <mergeCell ref="A13:H14"/>
    <mergeCell ref="I13:J14"/>
    <mergeCell ref="R27:Y28"/>
    <mergeCell ref="I19:J20"/>
    <mergeCell ref="P19:Q20"/>
    <mergeCell ref="R23:Y24"/>
    <mergeCell ref="R19:Y20"/>
    <mergeCell ref="R25:Y26"/>
    <mergeCell ref="P23:Q24"/>
    <mergeCell ref="P25:Q26"/>
    <mergeCell ref="A25:H26"/>
    <mergeCell ref="I25:J26"/>
    <mergeCell ref="A27:H28"/>
    <mergeCell ref="I27:J28"/>
    <mergeCell ref="A23:H24"/>
    <mergeCell ref="I23:J24"/>
    <mergeCell ref="P9:Q10"/>
    <mergeCell ref="R13:Y14"/>
    <mergeCell ref="I17:J18"/>
    <mergeCell ref="P17:Q18"/>
    <mergeCell ref="R17:Y18"/>
    <mergeCell ref="R15:Y16"/>
    <mergeCell ref="I15:J16"/>
    <mergeCell ref="P15:Q16"/>
    <mergeCell ref="R9:Y10"/>
    <mergeCell ref="P13:Q14"/>
    <mergeCell ref="A9:H10"/>
    <mergeCell ref="I9:J10"/>
    <mergeCell ref="A7:H8"/>
    <mergeCell ref="A3:H4"/>
    <mergeCell ref="A22:D22"/>
    <mergeCell ref="A19:H20"/>
    <mergeCell ref="A15:H16"/>
    <mergeCell ref="A17:H18"/>
    <mergeCell ref="A12:D12"/>
    <mergeCell ref="I7:J8"/>
    <mergeCell ref="I3:J4"/>
    <mergeCell ref="P7:Q8"/>
    <mergeCell ref="R7:Y8"/>
    <mergeCell ref="P5:Q6"/>
    <mergeCell ref="P3:Q4"/>
    <mergeCell ref="R3:Y4"/>
    <mergeCell ref="A1:D1"/>
    <mergeCell ref="E1:H1"/>
    <mergeCell ref="A2:D2"/>
    <mergeCell ref="A5:H6"/>
    <mergeCell ref="R5:Y6"/>
    <mergeCell ref="I5:J6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verticalDpi="4294967293" r:id="rId1"/>
  <rowBreaks count="1" manualBreakCount="1">
    <brk id="34" max="2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view="pageBreakPreview" zoomScale="90" zoomScaleSheetLayoutView="90" workbookViewId="0">
      <selection activeCell="T20" sqref="T20"/>
    </sheetView>
  </sheetViews>
  <sheetFormatPr defaultColWidth="8.81640625" defaultRowHeight="13" x14ac:dyDescent="0.2"/>
  <cols>
    <col min="1" max="10" width="2.6328125" customWidth="1"/>
    <col min="11" max="11" width="2.6328125" style="47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" customHeight="1" x14ac:dyDescent="0.2">
      <c r="A1" s="117" t="s">
        <v>91</v>
      </c>
      <c r="B1" s="117"/>
      <c r="C1" s="117"/>
      <c r="D1" s="117"/>
      <c r="E1" s="118">
        <v>41889</v>
      </c>
      <c r="F1" s="117"/>
      <c r="G1" s="117"/>
      <c r="H1" s="117"/>
    </row>
    <row r="2" spans="1:25" ht="20" customHeight="1" x14ac:dyDescent="0.2">
      <c r="A2" s="117" t="s">
        <v>77</v>
      </c>
      <c r="B2" s="117"/>
      <c r="C2" s="117"/>
      <c r="D2" s="117"/>
    </row>
    <row r="3" spans="1:25" ht="20" customHeight="1" x14ac:dyDescent="0.2">
      <c r="A3" s="117" t="s">
        <v>136</v>
      </c>
      <c r="B3" s="117"/>
      <c r="C3" s="117"/>
      <c r="D3" s="117"/>
      <c r="E3" s="117"/>
      <c r="F3" s="117"/>
      <c r="G3" s="117"/>
      <c r="H3" s="117"/>
      <c r="I3" s="119">
        <f>L3+L4</f>
        <v>27</v>
      </c>
      <c r="J3" s="119"/>
      <c r="K3" s="48" t="s">
        <v>60</v>
      </c>
      <c r="L3" s="87">
        <v>13</v>
      </c>
      <c r="M3" s="87" t="s">
        <v>59</v>
      </c>
      <c r="N3" s="87">
        <v>8</v>
      </c>
      <c r="O3" s="50" t="s">
        <v>62</v>
      </c>
      <c r="P3" s="119">
        <f>N3+N4</f>
        <v>15</v>
      </c>
      <c r="Q3" s="119"/>
      <c r="R3" s="117" t="s">
        <v>137</v>
      </c>
      <c r="S3" s="117"/>
      <c r="T3" s="117"/>
      <c r="U3" s="117"/>
      <c r="V3" s="117"/>
      <c r="W3" s="117"/>
      <c r="X3" s="117"/>
      <c r="Y3" s="117"/>
    </row>
    <row r="4" spans="1:25" ht="20" customHeight="1" x14ac:dyDescent="0.2">
      <c r="A4" s="117"/>
      <c r="B4" s="117"/>
      <c r="C4" s="117"/>
      <c r="D4" s="117"/>
      <c r="E4" s="117"/>
      <c r="F4" s="117"/>
      <c r="G4" s="117"/>
      <c r="H4" s="117"/>
      <c r="I4" s="119"/>
      <c r="J4" s="119"/>
      <c r="K4" s="48" t="s">
        <v>60</v>
      </c>
      <c r="L4" s="87">
        <v>14</v>
      </c>
      <c r="M4" s="87" t="s">
        <v>23</v>
      </c>
      <c r="N4" s="87">
        <v>7</v>
      </c>
      <c r="O4" s="50" t="s">
        <v>62</v>
      </c>
      <c r="P4" s="119"/>
      <c r="Q4" s="119"/>
      <c r="R4" s="117"/>
      <c r="S4" s="117"/>
      <c r="T4" s="117"/>
      <c r="U4" s="117"/>
      <c r="V4" s="117"/>
      <c r="W4" s="117"/>
      <c r="X4" s="117"/>
      <c r="Y4" s="117"/>
    </row>
    <row r="5" spans="1:25" ht="20" customHeight="1" x14ac:dyDescent="0.2">
      <c r="A5" s="117" t="s">
        <v>133</v>
      </c>
      <c r="B5" s="117"/>
      <c r="C5" s="117"/>
      <c r="D5" s="117"/>
      <c r="E5" s="117"/>
      <c r="F5" s="117"/>
      <c r="G5" s="117"/>
      <c r="H5" s="117"/>
      <c r="I5" s="119">
        <f>L5+L6</f>
        <v>28</v>
      </c>
      <c r="J5" s="119"/>
      <c r="K5" s="48" t="s">
        <v>60</v>
      </c>
      <c r="L5" s="87">
        <v>14</v>
      </c>
      <c r="M5" s="87" t="s">
        <v>23</v>
      </c>
      <c r="N5" s="87">
        <v>3</v>
      </c>
      <c r="O5" s="50" t="s">
        <v>62</v>
      </c>
      <c r="P5" s="119">
        <f>N5+N6</f>
        <v>12</v>
      </c>
      <c r="Q5" s="119"/>
      <c r="R5" s="117" t="s">
        <v>135</v>
      </c>
      <c r="S5" s="117"/>
      <c r="T5" s="117"/>
      <c r="U5" s="117"/>
      <c r="V5" s="117"/>
      <c r="W5" s="117"/>
      <c r="X5" s="117"/>
      <c r="Y5" s="117"/>
    </row>
    <row r="6" spans="1:25" ht="20" customHeight="1" x14ac:dyDescent="0.2">
      <c r="A6" s="117"/>
      <c r="B6" s="117"/>
      <c r="C6" s="117"/>
      <c r="D6" s="117"/>
      <c r="E6" s="117"/>
      <c r="F6" s="117"/>
      <c r="G6" s="117"/>
      <c r="H6" s="117"/>
      <c r="I6" s="119"/>
      <c r="J6" s="119"/>
      <c r="K6" s="48" t="s">
        <v>60</v>
      </c>
      <c r="L6" s="87">
        <v>14</v>
      </c>
      <c r="M6" s="87" t="s">
        <v>23</v>
      </c>
      <c r="N6" s="87">
        <v>9</v>
      </c>
      <c r="O6" s="50" t="s">
        <v>62</v>
      </c>
      <c r="P6" s="119"/>
      <c r="Q6" s="119"/>
      <c r="R6" s="117"/>
      <c r="S6" s="117"/>
      <c r="T6" s="117"/>
      <c r="U6" s="117"/>
      <c r="V6" s="117"/>
      <c r="W6" s="117"/>
      <c r="X6" s="117"/>
      <c r="Y6" s="117"/>
    </row>
    <row r="7" spans="1:25" ht="20" customHeight="1" x14ac:dyDescent="0.2">
      <c r="A7" s="117"/>
      <c r="B7" s="117"/>
      <c r="C7" s="117"/>
      <c r="D7" s="117"/>
      <c r="E7" s="117"/>
      <c r="F7" s="117"/>
      <c r="G7" s="117"/>
      <c r="H7" s="117"/>
      <c r="I7" s="119"/>
      <c r="J7" s="119"/>
      <c r="K7" s="48"/>
      <c r="L7" s="87"/>
      <c r="M7" s="87"/>
      <c r="N7" s="87"/>
      <c r="O7" s="50"/>
      <c r="P7" s="119"/>
      <c r="Q7" s="119"/>
      <c r="R7" s="117"/>
      <c r="S7" s="117"/>
      <c r="T7" s="117"/>
      <c r="U7" s="117"/>
      <c r="V7" s="117"/>
      <c r="W7" s="117"/>
      <c r="X7" s="117"/>
      <c r="Y7" s="117"/>
    </row>
    <row r="8" spans="1:25" ht="20" customHeight="1" x14ac:dyDescent="0.2">
      <c r="A8" s="117"/>
      <c r="B8" s="117"/>
      <c r="C8" s="117"/>
      <c r="D8" s="117"/>
      <c r="E8" s="117"/>
      <c r="F8" s="117"/>
      <c r="G8" s="117"/>
      <c r="H8" s="117"/>
      <c r="I8" s="119"/>
      <c r="J8" s="119"/>
      <c r="K8" s="48"/>
      <c r="L8" s="87"/>
      <c r="M8" s="87"/>
      <c r="N8" s="87"/>
      <c r="O8" s="50"/>
      <c r="P8" s="119"/>
      <c r="Q8" s="119"/>
      <c r="R8" s="117"/>
      <c r="S8" s="117"/>
      <c r="T8" s="117"/>
      <c r="U8" s="117"/>
      <c r="V8" s="117"/>
      <c r="W8" s="117"/>
      <c r="X8" s="117"/>
      <c r="Y8" s="117"/>
    </row>
    <row r="9" spans="1:25" ht="20" customHeight="1" x14ac:dyDescent="0.2">
      <c r="A9" s="87"/>
      <c r="B9" s="87"/>
      <c r="C9" s="87"/>
      <c r="D9" s="87"/>
      <c r="E9" s="87"/>
      <c r="F9" s="87"/>
      <c r="G9" s="87"/>
      <c r="H9" s="87"/>
      <c r="I9" s="88"/>
      <c r="J9" s="88"/>
      <c r="K9" s="48"/>
      <c r="L9" s="87"/>
      <c r="M9" s="87"/>
      <c r="N9" s="87"/>
      <c r="O9" s="50"/>
      <c r="P9" s="88"/>
      <c r="Q9" s="88"/>
      <c r="R9" s="87"/>
      <c r="S9" s="87"/>
      <c r="T9" s="87"/>
      <c r="U9" s="87"/>
      <c r="V9" s="87"/>
      <c r="W9" s="87"/>
      <c r="X9" s="87"/>
      <c r="Y9" s="87"/>
    </row>
    <row r="10" spans="1:25" ht="20" customHeight="1" x14ac:dyDescent="0.2">
      <c r="A10" s="117" t="s">
        <v>76</v>
      </c>
      <c r="B10" s="117"/>
      <c r="C10" s="117"/>
      <c r="D10" s="117"/>
      <c r="E10" s="117" t="s">
        <v>138</v>
      </c>
      <c r="F10" s="117"/>
      <c r="G10" s="117"/>
      <c r="H10" s="117"/>
      <c r="I10" s="88"/>
      <c r="J10" s="88"/>
      <c r="K10" s="48"/>
      <c r="L10" s="87"/>
      <c r="M10" s="87"/>
      <c r="N10" s="87"/>
      <c r="O10" s="50"/>
      <c r="P10" s="88"/>
      <c r="Q10" s="88"/>
      <c r="R10" s="87"/>
      <c r="S10" s="87"/>
      <c r="T10" s="87"/>
      <c r="U10" s="87"/>
      <c r="V10" s="87"/>
      <c r="W10" s="87"/>
      <c r="X10" s="87"/>
      <c r="Y10" s="87"/>
    </row>
    <row r="11" spans="1:25" ht="20" customHeight="1" x14ac:dyDescent="0.2">
      <c r="A11" s="117" t="s">
        <v>145</v>
      </c>
      <c r="B11" s="160"/>
      <c r="C11" s="117" t="s">
        <v>161</v>
      </c>
      <c r="D11" s="160"/>
      <c r="E11" s="160"/>
      <c r="F11" s="160"/>
      <c r="G11" s="160"/>
      <c r="H11" s="160"/>
      <c r="I11" s="119">
        <f>L11+L12</f>
        <v>10</v>
      </c>
      <c r="J11" s="119"/>
      <c r="K11" s="48" t="s">
        <v>60</v>
      </c>
      <c r="L11" s="87">
        <v>5</v>
      </c>
      <c r="M11" s="87" t="s">
        <v>59</v>
      </c>
      <c r="N11" s="87">
        <v>15</v>
      </c>
      <c r="O11" s="50" t="s">
        <v>62</v>
      </c>
      <c r="P11" s="119">
        <f>N11+N12</f>
        <v>35</v>
      </c>
      <c r="Q11" s="119"/>
      <c r="R11" s="117" t="s">
        <v>162</v>
      </c>
      <c r="S11" s="160"/>
      <c r="T11" s="160"/>
      <c r="U11" s="160"/>
      <c r="V11" s="160"/>
      <c r="W11" s="160"/>
      <c r="X11" s="117" t="s">
        <v>146</v>
      </c>
      <c r="Y11" s="160"/>
    </row>
    <row r="12" spans="1:25" ht="20" customHeight="1" x14ac:dyDescent="0.2">
      <c r="A12" s="160"/>
      <c r="B12" s="160"/>
      <c r="C12" s="160"/>
      <c r="D12" s="160"/>
      <c r="E12" s="160"/>
      <c r="F12" s="160"/>
      <c r="G12" s="160"/>
      <c r="H12" s="160"/>
      <c r="I12" s="119"/>
      <c r="J12" s="119"/>
      <c r="K12" s="48" t="s">
        <v>60</v>
      </c>
      <c r="L12" s="87">
        <v>5</v>
      </c>
      <c r="M12" s="87" t="s">
        <v>23</v>
      </c>
      <c r="N12" s="87">
        <v>20</v>
      </c>
      <c r="O12" s="50" t="s">
        <v>62</v>
      </c>
      <c r="P12" s="119"/>
      <c r="Q12" s="119"/>
      <c r="R12" s="160"/>
      <c r="S12" s="160"/>
      <c r="T12" s="160"/>
      <c r="U12" s="160"/>
      <c r="V12" s="160"/>
      <c r="W12" s="160"/>
      <c r="X12" s="160"/>
      <c r="Y12" s="160"/>
    </row>
    <row r="13" spans="1:25" ht="20" customHeight="1" x14ac:dyDescent="0.2">
      <c r="A13" s="117" t="s">
        <v>144</v>
      </c>
      <c r="B13" s="160"/>
      <c r="C13" s="117" t="s">
        <v>163</v>
      </c>
      <c r="D13" s="160"/>
      <c r="E13" s="160"/>
      <c r="F13" s="160"/>
      <c r="G13" s="160"/>
      <c r="H13" s="160"/>
      <c r="I13" s="119">
        <f>L13+L14</f>
        <v>23</v>
      </c>
      <c r="J13" s="119"/>
      <c r="K13" s="48" t="s">
        <v>60</v>
      </c>
      <c r="L13" s="87">
        <v>13</v>
      </c>
      <c r="M13" s="87" t="s">
        <v>59</v>
      </c>
      <c r="N13" s="87">
        <v>5</v>
      </c>
      <c r="O13" s="50" t="s">
        <v>62</v>
      </c>
      <c r="P13" s="119">
        <f>N13+N14</f>
        <v>11</v>
      </c>
      <c r="Q13" s="119"/>
      <c r="R13" s="117" t="s">
        <v>164</v>
      </c>
      <c r="S13" s="160"/>
      <c r="T13" s="160"/>
      <c r="U13" s="160"/>
      <c r="V13" s="160"/>
      <c r="W13" s="160"/>
      <c r="X13" s="117" t="s">
        <v>147</v>
      </c>
      <c r="Y13" s="160"/>
    </row>
    <row r="14" spans="1:25" ht="20" customHeight="1" x14ac:dyDescent="0.2">
      <c r="A14" s="160"/>
      <c r="B14" s="160"/>
      <c r="C14" s="160"/>
      <c r="D14" s="160"/>
      <c r="E14" s="160"/>
      <c r="F14" s="160"/>
      <c r="G14" s="160"/>
      <c r="H14" s="160"/>
      <c r="I14" s="119"/>
      <c r="J14" s="119"/>
      <c r="K14" s="48" t="s">
        <v>60</v>
      </c>
      <c r="L14" s="87">
        <v>10</v>
      </c>
      <c r="M14" s="87" t="s">
        <v>23</v>
      </c>
      <c r="N14" s="87">
        <v>6</v>
      </c>
      <c r="O14" s="50" t="s">
        <v>62</v>
      </c>
      <c r="P14" s="119"/>
      <c r="Q14" s="119"/>
      <c r="R14" s="160"/>
      <c r="S14" s="160"/>
      <c r="T14" s="160"/>
      <c r="U14" s="160"/>
      <c r="V14" s="160"/>
      <c r="W14" s="160"/>
      <c r="X14" s="160"/>
      <c r="Y14" s="160"/>
    </row>
    <row r="15" spans="1:25" ht="20" customHeight="1" x14ac:dyDescent="0.2">
      <c r="A15" s="117" t="s">
        <v>143</v>
      </c>
      <c r="B15" s="160"/>
      <c r="C15" s="117" t="s">
        <v>165</v>
      </c>
      <c r="D15" s="160"/>
      <c r="E15" s="160"/>
      <c r="F15" s="160"/>
      <c r="G15" s="160"/>
      <c r="H15" s="160"/>
      <c r="I15" s="119">
        <f>L15+L16</f>
        <v>13</v>
      </c>
      <c r="J15" s="119"/>
      <c r="K15" s="48" t="s">
        <v>60</v>
      </c>
      <c r="L15" s="94">
        <v>7</v>
      </c>
      <c r="M15" s="94" t="s">
        <v>23</v>
      </c>
      <c r="N15" s="94">
        <v>7</v>
      </c>
      <c r="O15" s="50" t="s">
        <v>62</v>
      </c>
      <c r="P15" s="119">
        <f>N15+N16</f>
        <v>13</v>
      </c>
      <c r="Q15" s="119"/>
      <c r="R15" s="117" t="s">
        <v>166</v>
      </c>
      <c r="S15" s="160"/>
      <c r="T15" s="160"/>
      <c r="U15" s="160"/>
      <c r="V15" s="160"/>
      <c r="W15" s="160"/>
      <c r="X15" s="117" t="s">
        <v>148</v>
      </c>
      <c r="Y15" s="160"/>
    </row>
    <row r="16" spans="1:25" ht="20" customHeight="1" x14ac:dyDescent="0.2">
      <c r="A16" s="160"/>
      <c r="B16" s="160"/>
      <c r="C16" s="160"/>
      <c r="D16" s="160"/>
      <c r="E16" s="160"/>
      <c r="F16" s="160"/>
      <c r="G16" s="160"/>
      <c r="H16" s="160"/>
      <c r="I16" s="119"/>
      <c r="J16" s="119"/>
      <c r="K16" s="48" t="s">
        <v>60</v>
      </c>
      <c r="L16" s="94">
        <v>6</v>
      </c>
      <c r="M16" s="94" t="s">
        <v>23</v>
      </c>
      <c r="N16" s="94">
        <v>6</v>
      </c>
      <c r="O16" s="50" t="s">
        <v>62</v>
      </c>
      <c r="P16" s="119"/>
      <c r="Q16" s="119"/>
      <c r="R16" s="160"/>
      <c r="S16" s="160"/>
      <c r="T16" s="160"/>
      <c r="U16" s="160"/>
      <c r="V16" s="160"/>
      <c r="W16" s="160"/>
      <c r="X16" s="160"/>
      <c r="Y16" s="160"/>
    </row>
    <row r="17" spans="1:25" ht="20" customHeight="1" x14ac:dyDescent="0.2">
      <c r="A17" s="117"/>
      <c r="B17" s="160"/>
      <c r="C17" s="117"/>
      <c r="D17" s="160"/>
      <c r="E17" s="160"/>
      <c r="F17" s="160"/>
      <c r="G17" s="160"/>
      <c r="H17" s="160"/>
      <c r="I17" s="119"/>
      <c r="J17" s="119"/>
      <c r="K17" s="48"/>
      <c r="L17" s="87">
        <v>3</v>
      </c>
      <c r="M17" s="96" t="s">
        <v>23</v>
      </c>
      <c r="N17" s="87">
        <v>1</v>
      </c>
      <c r="O17" s="50"/>
      <c r="P17" s="119"/>
      <c r="Q17" s="119"/>
      <c r="R17" s="117"/>
      <c r="S17" s="160"/>
      <c r="T17" s="160"/>
      <c r="U17" s="160"/>
      <c r="V17" s="160"/>
      <c r="W17" s="160"/>
      <c r="X17" s="117"/>
      <c r="Y17" s="160"/>
    </row>
    <row r="18" spans="1:25" ht="20" customHeight="1" x14ac:dyDescent="0.2">
      <c r="A18" s="160"/>
      <c r="B18" s="160"/>
      <c r="C18" s="160"/>
      <c r="D18" s="160"/>
      <c r="E18" s="160"/>
      <c r="F18" s="160"/>
      <c r="G18" s="160"/>
      <c r="H18" s="160"/>
      <c r="I18" s="119"/>
      <c r="J18" s="119"/>
      <c r="K18" s="48"/>
      <c r="L18" s="87">
        <v>0</v>
      </c>
      <c r="M18" s="96" t="s">
        <v>23</v>
      </c>
      <c r="N18" s="87">
        <v>1</v>
      </c>
      <c r="O18" s="50"/>
      <c r="P18" s="119"/>
      <c r="Q18" s="119"/>
      <c r="R18" s="160"/>
      <c r="S18" s="160"/>
      <c r="T18" s="160"/>
      <c r="U18" s="160"/>
      <c r="V18" s="160"/>
      <c r="W18" s="160"/>
      <c r="X18" s="160"/>
      <c r="Y18" s="160"/>
    </row>
    <row r="19" spans="1:25" ht="20" customHeight="1" x14ac:dyDescent="0.2">
      <c r="A19" s="94"/>
      <c r="B19" s="94"/>
      <c r="C19" s="94"/>
      <c r="D19" s="94"/>
      <c r="E19" s="94"/>
      <c r="F19" s="94"/>
      <c r="G19" s="94"/>
      <c r="H19" s="94"/>
      <c r="I19" s="93"/>
      <c r="J19" s="93"/>
      <c r="K19" s="48"/>
      <c r="L19" s="94"/>
      <c r="M19" s="94"/>
      <c r="N19" s="94"/>
      <c r="O19" s="50"/>
      <c r="P19" s="93"/>
      <c r="Q19" s="93"/>
      <c r="R19" s="94"/>
      <c r="S19" s="94"/>
      <c r="T19" s="94"/>
      <c r="U19" s="94"/>
      <c r="V19" s="94"/>
      <c r="W19" s="94"/>
      <c r="X19" s="94"/>
      <c r="Y19" s="94"/>
    </row>
    <row r="20" spans="1:25" ht="20" customHeight="1" x14ac:dyDescent="0.2">
      <c r="A20" s="94"/>
      <c r="B20" s="94"/>
      <c r="C20" s="94"/>
      <c r="D20" s="94"/>
      <c r="E20" s="94"/>
      <c r="F20" s="94"/>
      <c r="G20" s="94"/>
      <c r="H20" s="94"/>
      <c r="I20" s="93"/>
      <c r="J20" s="93"/>
      <c r="K20" s="48"/>
      <c r="L20" s="94"/>
      <c r="M20" s="94"/>
      <c r="N20" s="94"/>
      <c r="O20" s="50"/>
      <c r="P20" s="93"/>
      <c r="Q20" s="93"/>
      <c r="R20" s="94"/>
      <c r="S20" s="94"/>
      <c r="T20" s="94"/>
      <c r="U20" s="94"/>
      <c r="V20" s="94"/>
      <c r="W20" s="94"/>
      <c r="X20" s="94"/>
      <c r="Y20" s="94"/>
    </row>
    <row r="21" spans="1:25" ht="20" customHeight="1" x14ac:dyDescent="0.2"/>
    <row r="22" spans="1:25" ht="20" customHeight="1" x14ac:dyDescent="0.2">
      <c r="A22" s="94"/>
      <c r="B22" s="94"/>
      <c r="C22" s="94"/>
      <c r="D22" s="94"/>
      <c r="E22" s="94"/>
      <c r="F22" s="94"/>
      <c r="G22" s="94"/>
      <c r="H22" s="94"/>
      <c r="I22" s="95"/>
      <c r="J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25" ht="20" customHeight="1" x14ac:dyDescent="0.2">
      <c r="A23" s="94"/>
      <c r="B23" s="94"/>
      <c r="C23" s="94"/>
      <c r="D23" s="94"/>
      <c r="E23" s="94"/>
      <c r="F23" s="94"/>
      <c r="G23" s="94"/>
      <c r="H23" s="94"/>
      <c r="I23" s="93"/>
      <c r="J23" s="93"/>
      <c r="K23" s="48"/>
      <c r="L23" s="94"/>
      <c r="M23" s="94"/>
      <c r="N23" s="94"/>
      <c r="O23" s="50"/>
      <c r="P23" s="93"/>
      <c r="Q23" s="93"/>
      <c r="R23" s="94"/>
      <c r="S23" s="94"/>
      <c r="T23" s="94"/>
      <c r="U23" s="94"/>
      <c r="V23" s="94"/>
      <c r="W23" s="94"/>
      <c r="X23" s="94"/>
      <c r="Y23" s="94"/>
    </row>
    <row r="24" spans="1:25" ht="20" customHeight="1" x14ac:dyDescent="0.2">
      <c r="A24" s="94"/>
      <c r="B24" s="94"/>
      <c r="C24" s="94"/>
      <c r="D24" s="94"/>
      <c r="E24" s="94"/>
      <c r="F24" s="94"/>
      <c r="G24" s="94"/>
      <c r="H24" s="94"/>
      <c r="I24" s="93"/>
      <c r="J24" s="93"/>
      <c r="K24" s="48"/>
      <c r="L24" s="94"/>
      <c r="M24" s="94"/>
      <c r="N24" s="94"/>
      <c r="O24" s="50"/>
      <c r="P24" s="93"/>
      <c r="Q24" s="93"/>
      <c r="R24" s="94"/>
      <c r="S24" s="94"/>
      <c r="T24" s="94"/>
      <c r="U24" s="94"/>
      <c r="V24" s="94"/>
      <c r="W24" s="94"/>
      <c r="X24" s="94"/>
      <c r="Y24" s="94"/>
    </row>
    <row r="25" spans="1:25" ht="20" customHeight="1" x14ac:dyDescent="0.2">
      <c r="A25" s="94"/>
      <c r="B25" s="94"/>
      <c r="C25" s="94"/>
      <c r="D25" s="94"/>
      <c r="E25" s="94"/>
      <c r="F25" s="94"/>
      <c r="G25" s="94"/>
      <c r="H25" s="94"/>
      <c r="I25" s="93"/>
      <c r="J25" s="93"/>
      <c r="K25" s="48"/>
      <c r="L25" s="94"/>
      <c r="M25" s="94"/>
      <c r="N25" s="94"/>
      <c r="O25" s="50"/>
      <c r="P25" s="93"/>
      <c r="Q25" s="93"/>
      <c r="R25" s="94"/>
      <c r="S25" s="94"/>
      <c r="T25" s="94"/>
      <c r="U25" s="94"/>
      <c r="V25" s="94"/>
      <c r="W25" s="94"/>
      <c r="X25" s="94"/>
      <c r="Y25" s="94"/>
    </row>
    <row r="26" spans="1:25" ht="20" customHeight="1" x14ac:dyDescent="0.2">
      <c r="A26" s="94"/>
      <c r="B26" s="94"/>
      <c r="C26" s="94"/>
      <c r="D26" s="94"/>
      <c r="E26" s="94"/>
      <c r="F26" s="94"/>
      <c r="G26" s="94"/>
      <c r="H26" s="94"/>
      <c r="I26" s="93"/>
      <c r="J26" s="93"/>
      <c r="K26" s="48"/>
      <c r="L26" s="94"/>
      <c r="M26" s="94"/>
      <c r="N26" s="94"/>
      <c r="O26" s="50"/>
      <c r="P26" s="93"/>
      <c r="Q26" s="93"/>
      <c r="R26" s="94"/>
      <c r="S26" s="94"/>
      <c r="T26" s="94"/>
      <c r="U26" s="94"/>
      <c r="V26" s="94"/>
      <c r="W26" s="94"/>
      <c r="X26" s="94"/>
      <c r="Y26" s="94"/>
    </row>
    <row r="27" spans="1:25" ht="20" customHeight="1" x14ac:dyDescent="0.2"/>
    <row r="28" spans="1:25" ht="20" customHeight="1" x14ac:dyDescent="0.2"/>
    <row r="29" spans="1:25" ht="20" customHeight="1" x14ac:dyDescent="0.2"/>
    <row r="30" spans="1:25" ht="20" customHeight="1" x14ac:dyDescent="0.2"/>
    <row r="31" spans="1:25" ht="20" customHeight="1" x14ac:dyDescent="0.2"/>
    <row r="32" spans="1:25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</sheetData>
  <mergeCells count="41">
    <mergeCell ref="A13:B14"/>
    <mergeCell ref="A15:B16"/>
    <mergeCell ref="A17:B18"/>
    <mergeCell ref="C13:H14"/>
    <mergeCell ref="C15:H16"/>
    <mergeCell ref="C17:H18"/>
    <mergeCell ref="R3:Y4"/>
    <mergeCell ref="R5:Y6"/>
    <mergeCell ref="R7:Y8"/>
    <mergeCell ref="P5:Q6"/>
    <mergeCell ref="X11:Y12"/>
    <mergeCell ref="X13:Y14"/>
    <mergeCell ref="R11:W12"/>
    <mergeCell ref="R13:W14"/>
    <mergeCell ref="I13:J14"/>
    <mergeCell ref="P13:Q14"/>
    <mergeCell ref="A1:D1"/>
    <mergeCell ref="E1:H1"/>
    <mergeCell ref="A2:D2"/>
    <mergeCell ref="P7:Q8"/>
    <mergeCell ref="P3:Q4"/>
    <mergeCell ref="A5:H6"/>
    <mergeCell ref="A7:H8"/>
    <mergeCell ref="I5:J6"/>
    <mergeCell ref="I3:J4"/>
    <mergeCell ref="I7:J8"/>
    <mergeCell ref="A3:H4"/>
    <mergeCell ref="E10:H10"/>
    <mergeCell ref="A11:B12"/>
    <mergeCell ref="A10:D10"/>
    <mergeCell ref="I11:J12"/>
    <mergeCell ref="P11:Q12"/>
    <mergeCell ref="C11:H12"/>
    <mergeCell ref="I17:J18"/>
    <mergeCell ref="P17:Q18"/>
    <mergeCell ref="I15:J16"/>
    <mergeCell ref="P15:Q16"/>
    <mergeCell ref="X15:Y16"/>
    <mergeCell ref="X17:Y18"/>
    <mergeCell ref="R15:W16"/>
    <mergeCell ref="R17:W18"/>
  </mergeCells>
  <phoneticPr fontId="3"/>
  <printOptions horizontalCentered="1"/>
  <pageMargins left="0.39370078740157483" right="0.39370078740157483" top="0.39370078740157483" bottom="0.39370078740157483" header="0" footer="0"/>
  <pageSetup paperSize="9" scale="14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8"/>
  <sheetViews>
    <sheetView view="pageBreakPreview" zoomScaleNormal="125" zoomScaleSheetLayoutView="100" zoomScalePageLayoutView="125" workbookViewId="0">
      <selection activeCell="AK48" sqref="AK48:AK49"/>
    </sheetView>
  </sheetViews>
  <sheetFormatPr defaultColWidth="8.81640625" defaultRowHeight="14" x14ac:dyDescent="0.2"/>
  <cols>
    <col min="1" max="1" width="8.6328125" style="58" customWidth="1"/>
    <col min="2" max="2" width="3.1796875" style="59" customWidth="1"/>
    <col min="3" max="3" width="3.1796875" style="60" customWidth="1"/>
    <col min="4" max="4" width="3.1796875" style="61" customWidth="1"/>
    <col min="5" max="5" width="3.1796875" style="60" customWidth="1"/>
    <col min="6" max="6" width="3.1796875" style="59" customWidth="1"/>
    <col min="7" max="31" width="3.1796875" style="62" customWidth="1"/>
    <col min="32" max="39" width="4.6328125" style="63" customWidth="1"/>
    <col min="40" max="40" width="4.6328125" style="58" customWidth="1"/>
    <col min="41" max="16384" width="8.81640625" style="62"/>
  </cols>
  <sheetData>
    <row r="1" spans="1:60" ht="13.25" customHeight="1" x14ac:dyDescent="0.2"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ht="13.25" customHeight="1" x14ac:dyDescent="0.2">
      <c r="A2" s="145" t="s">
        <v>113</v>
      </c>
      <c r="B2" s="131" t="s">
        <v>12</v>
      </c>
      <c r="C2" s="131"/>
      <c r="D2" s="131"/>
      <c r="E2" s="131"/>
      <c r="F2" s="131"/>
      <c r="G2" s="131" t="s">
        <v>95</v>
      </c>
      <c r="H2" s="131"/>
      <c r="I2" s="131"/>
      <c r="J2" s="131"/>
      <c r="K2" s="131"/>
      <c r="L2" s="131" t="s">
        <v>96</v>
      </c>
      <c r="M2" s="131"/>
      <c r="N2" s="131"/>
      <c r="O2" s="131"/>
      <c r="P2" s="131"/>
      <c r="Q2" s="147" t="s">
        <v>98</v>
      </c>
      <c r="R2" s="147"/>
      <c r="S2" s="147"/>
      <c r="T2" s="147"/>
      <c r="U2" s="147"/>
      <c r="V2" s="147" t="s">
        <v>101</v>
      </c>
      <c r="W2" s="147"/>
      <c r="X2" s="147"/>
      <c r="Y2" s="147"/>
      <c r="Z2" s="147"/>
      <c r="AA2" s="131"/>
      <c r="AB2" s="131"/>
      <c r="AC2" s="131"/>
      <c r="AD2" s="131"/>
      <c r="AE2" s="131"/>
      <c r="AF2" s="130" t="s">
        <v>14</v>
      </c>
      <c r="AG2" s="130" t="s">
        <v>15</v>
      </c>
      <c r="AH2" s="130" t="s">
        <v>16</v>
      </c>
      <c r="AI2" s="130" t="s">
        <v>17</v>
      </c>
      <c r="AJ2" s="130" t="s">
        <v>18</v>
      </c>
      <c r="AK2" s="130" t="s">
        <v>19</v>
      </c>
      <c r="AL2" s="130" t="s">
        <v>20</v>
      </c>
      <c r="AM2" s="130" t="s">
        <v>21</v>
      </c>
      <c r="AN2" s="145" t="s">
        <v>115</v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3.25" customHeight="1" x14ac:dyDescent="0.2">
      <c r="A3" s="14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32"/>
      <c r="AB3" s="132"/>
      <c r="AC3" s="132"/>
      <c r="AD3" s="132"/>
      <c r="AE3" s="132"/>
      <c r="AF3" s="130"/>
      <c r="AG3" s="130"/>
      <c r="AH3" s="130"/>
      <c r="AI3" s="130"/>
      <c r="AJ3" s="130"/>
      <c r="AK3" s="130"/>
      <c r="AL3" s="130"/>
      <c r="AM3" s="130"/>
      <c r="AN3" s="14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 spans="1:60" ht="13.25" customHeight="1" x14ac:dyDescent="0.2">
      <c r="A4" s="129" t="s">
        <v>12</v>
      </c>
      <c r="B4" s="138"/>
      <c r="C4" s="139"/>
      <c r="D4" s="139"/>
      <c r="E4" s="139"/>
      <c r="F4" s="140"/>
      <c r="G4" s="122">
        <f>H4+H5</f>
        <v>28</v>
      </c>
      <c r="H4" s="70">
        <f>'9月7日-2'!L5</f>
        <v>14</v>
      </c>
      <c r="I4" s="89" t="s">
        <v>70</v>
      </c>
      <c r="J4" s="72">
        <f>'9月7日-2'!N5</f>
        <v>3</v>
      </c>
      <c r="K4" s="125">
        <f>J4+J5</f>
        <v>12</v>
      </c>
      <c r="L4" s="122">
        <f>M4+M5</f>
        <v>29</v>
      </c>
      <c r="M4" s="70">
        <f>'9月6日-2'!L5</f>
        <v>13</v>
      </c>
      <c r="N4" s="89" t="s">
        <v>70</v>
      </c>
      <c r="O4" s="72">
        <f>'9月6日-2'!N5</f>
        <v>8</v>
      </c>
      <c r="P4" s="125">
        <f>O4+O5</f>
        <v>16</v>
      </c>
      <c r="Q4" s="122">
        <f>R4+R5</f>
        <v>30</v>
      </c>
      <c r="R4" s="70">
        <f>'9月5日-2'!L5</f>
        <v>13</v>
      </c>
      <c r="S4" s="89" t="s">
        <v>70</v>
      </c>
      <c r="T4" s="72">
        <f>'9月5日-2'!N5</f>
        <v>11</v>
      </c>
      <c r="U4" s="125">
        <f>T4+T5</f>
        <v>19</v>
      </c>
      <c r="V4" s="122">
        <f>W4+W5</f>
        <v>34</v>
      </c>
      <c r="W4" s="70">
        <f>'9月4日-2'!L3</f>
        <v>16</v>
      </c>
      <c r="X4" s="89" t="s">
        <v>70</v>
      </c>
      <c r="Y4" s="72">
        <f>'9月4日-2'!N3</f>
        <v>10</v>
      </c>
      <c r="Z4" s="125">
        <f>Y4+Y5</f>
        <v>24</v>
      </c>
      <c r="AA4" s="149"/>
      <c r="AB4" s="6"/>
      <c r="AC4" s="7"/>
      <c r="AD4" s="6"/>
      <c r="AE4" s="151"/>
      <c r="AF4" s="124">
        <f>IF(G4&gt;K4,1)+IF(G4&lt;K4,0)+IF(G4=K4,0)+IF(L4&gt;P4,1)+IF(L4&lt;P4,0)+IF(L4=P4,0)+IF(Q4&gt;U4,1)+IF(Q4&lt;U4,0)+IF(Q4=U4,0)+IF(V4&gt;Z4,1)+IF(V4&lt;Z4,0)+IF(V4=Z4,0)</f>
        <v>4</v>
      </c>
      <c r="AG4" s="124">
        <f>IF(G4&gt;K4,0)+IF(G4&lt;K4,1)+IF(G4=K4,0)+IF(L4&gt;P4,0)+IF(L4&lt;P4,1)+IF(L4=P4,0)+IF(Q4&gt;U4,0)+IF(Q4&lt;U4,1)+IF(Q4=U4,0)+IF(V4&gt;Z4,0)+IF(V4&lt;Z4,1)+IF(V4=Z4,0)</f>
        <v>0</v>
      </c>
      <c r="AH4" s="124">
        <f>IF(G4&gt;K4,0)+IF(G4&lt;K4,0)+IF(G4=K4=0,0)+IF((G4&gt;0)*(K4&gt;0)*(G4=K4),1)+IF(L4&gt;P4,0)+IF(L4&lt;P4,0)+IF(L4=P4=0,0)+IF((L4&gt;0)*(P4&gt;0)*(L4=P4),1)+IF(Q4&gt;U4,0)+IF(Q4&lt;U4,0)+IF(Q4=U4=0,0)+IF((Q4&gt;0)*(U4&gt;0)*(Q4=U4),1)+IF(V4&gt;Z4,0)+IF(V4&lt;Z4,0)+IF(V4=Z4=0,0)+IF((V4&gt;0)*(Z4&gt;0)*(V4=Z4),1)</f>
        <v>0</v>
      </c>
      <c r="AI4" s="124">
        <f>SUM(AF4*2+AH4*1)</f>
        <v>8</v>
      </c>
      <c r="AJ4" s="124">
        <f>SUM(G4+L4+Q4+V4+AA4)</f>
        <v>121</v>
      </c>
      <c r="AK4" s="124">
        <f>SUM(K4+P4+U4+Z4+AE4)</f>
        <v>71</v>
      </c>
      <c r="AL4" s="124">
        <f>SUM(AJ4-AK4)</f>
        <v>50</v>
      </c>
      <c r="AM4" s="124">
        <v>1</v>
      </c>
      <c r="AN4" s="129" t="s">
        <v>12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60" ht="13.25" customHeight="1" x14ac:dyDescent="0.2">
      <c r="A5" s="129"/>
      <c r="B5" s="141"/>
      <c r="C5" s="142"/>
      <c r="D5" s="142"/>
      <c r="E5" s="142"/>
      <c r="F5" s="143"/>
      <c r="G5" s="123"/>
      <c r="H5" s="71">
        <f>'9月7日-2'!L6</f>
        <v>14</v>
      </c>
      <c r="I5" s="22" t="s">
        <v>70</v>
      </c>
      <c r="J5" s="73">
        <f>'9月7日-2'!N6</f>
        <v>9</v>
      </c>
      <c r="K5" s="126"/>
      <c r="L5" s="123"/>
      <c r="M5" s="71">
        <f>'9月6日-2'!L6</f>
        <v>16</v>
      </c>
      <c r="N5" s="22" t="s">
        <v>70</v>
      </c>
      <c r="O5" s="73">
        <f>'9月6日-2'!N6</f>
        <v>8</v>
      </c>
      <c r="P5" s="126"/>
      <c r="Q5" s="123"/>
      <c r="R5" s="71">
        <f>'9月5日-2'!L6</f>
        <v>17</v>
      </c>
      <c r="S5" s="22" t="s">
        <v>70</v>
      </c>
      <c r="T5" s="73">
        <f>'9月5日-2'!N6</f>
        <v>8</v>
      </c>
      <c r="U5" s="126"/>
      <c r="V5" s="123"/>
      <c r="W5" s="71">
        <f>'9月4日-2'!L4</f>
        <v>18</v>
      </c>
      <c r="X5" s="22" t="s">
        <v>70</v>
      </c>
      <c r="Y5" s="73">
        <f>'9月4日-2'!N4</f>
        <v>14</v>
      </c>
      <c r="Z5" s="126"/>
      <c r="AA5" s="150"/>
      <c r="AB5" s="8"/>
      <c r="AC5" s="9"/>
      <c r="AD5" s="8"/>
      <c r="AE5" s="152"/>
      <c r="AF5" s="124"/>
      <c r="AG5" s="124"/>
      <c r="AH5" s="124"/>
      <c r="AI5" s="124"/>
      <c r="AJ5" s="124"/>
      <c r="AK5" s="124"/>
      <c r="AL5" s="124"/>
      <c r="AM5" s="124"/>
      <c r="AN5" s="129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 spans="1:60" ht="13.25" customHeight="1" x14ac:dyDescent="0.2">
      <c r="A6" s="129" t="s">
        <v>95</v>
      </c>
      <c r="B6" s="122">
        <f>C6+C7</f>
        <v>12</v>
      </c>
      <c r="C6" s="70">
        <f>J4</f>
        <v>3</v>
      </c>
      <c r="D6" s="89" t="s">
        <v>70</v>
      </c>
      <c r="E6" s="72">
        <f>H4</f>
        <v>14</v>
      </c>
      <c r="F6" s="125">
        <f>E6+E7</f>
        <v>28</v>
      </c>
      <c r="G6" s="138"/>
      <c r="H6" s="139"/>
      <c r="I6" s="139"/>
      <c r="J6" s="139"/>
      <c r="K6" s="140"/>
      <c r="L6" s="122">
        <f>M6+M7</f>
        <v>15</v>
      </c>
      <c r="M6" s="70">
        <f>'9月4日-2'!L5</f>
        <v>6</v>
      </c>
      <c r="N6" s="89" t="s">
        <v>70</v>
      </c>
      <c r="O6" s="72">
        <f>'9月4日-2'!N5</f>
        <v>14</v>
      </c>
      <c r="P6" s="125">
        <f>O6+O7</f>
        <v>30</v>
      </c>
      <c r="Q6" s="122">
        <f>R6+R7</f>
        <v>20</v>
      </c>
      <c r="R6" s="70">
        <f>'9月6日-2'!L3</f>
        <v>10</v>
      </c>
      <c r="S6" s="89" t="s">
        <v>70</v>
      </c>
      <c r="T6" s="72">
        <f>'9月6日-2'!N3</f>
        <v>7</v>
      </c>
      <c r="U6" s="125">
        <f>T6+T7</f>
        <v>15</v>
      </c>
      <c r="V6" s="122">
        <f>W6+W7</f>
        <v>26</v>
      </c>
      <c r="W6" s="70">
        <f>'9月5日-2'!L3</f>
        <v>14</v>
      </c>
      <c r="X6" s="89" t="s">
        <v>70</v>
      </c>
      <c r="Y6" s="72">
        <f>'9月5日-2'!N3</f>
        <v>10</v>
      </c>
      <c r="Z6" s="125">
        <f>Y6+Y7</f>
        <v>19</v>
      </c>
      <c r="AA6" s="149"/>
      <c r="AB6" s="6"/>
      <c r="AC6" s="7"/>
      <c r="AD6" s="6"/>
      <c r="AE6" s="151"/>
      <c r="AF6" s="124">
        <f>IF(B6&gt;F6,1)+IF(B6&lt;F6,0)+IF(B6=F6,0)+IF(L6&gt;P6,1)+IF(L6&lt;P6,0)+IF(L6=P6,0)+IF(Q6&gt;U6,1)+IF(Q6&lt;U6,0)+IF(Q6=U6,0)+IF(V6&gt;Z6,1)+IF(V6&lt;Z6,0)+IF(V6=Z6,0)</f>
        <v>2</v>
      </c>
      <c r="AG6" s="124">
        <f>IF(B6&gt;F6,0)+IF(B6&lt;F6,1)+IF(B6=F6,0)+IF(L6&gt;P6,0)+IF(L6&lt;P6,1)+IF(L6=P6,0)+IF(Q6&gt;U6,0)+IF(Q6&lt;U6,1)+IF(Q6=U6,0)+IF(V6&gt;Z6,0)+IF(V6&lt;Z6,1)+IF(V6=Z6,0)</f>
        <v>2</v>
      </c>
      <c r="AH6" s="144">
        <f>IF(B6&gt;F6,0)+IF(B6&lt;F6,0)+IF(B6=F6=0,0)+IF((B6&gt;0)*(F6&gt;0)*(B6=F6),1)+IF(L6&gt;P6,0)+IF(L6&lt;P6,0)+IF(L6=P6=0,0)+IF((L6&gt;0)*(P6&gt;0)*(L6=P6),1)+IF(Q6&gt;U6,0)+IF(Q6&lt;U6,0)+IF(Q6=U6=0,0)+IF((Q6&gt;0)*(U6&gt;0)*(Q6=U6),1)+IF(V6&gt;Z6,0)+IF(V6&lt;Z6,0)+IF(V6=Z6=0,0)+IF((V6&gt;0)*(Z6&gt;0)*(V6=Z6),1)+IF(AA6&gt;AE6,0)+IF(AA6&lt;AE6,0)+IF(AA6=AE6=0,0)+IF((AA6&gt;0)*(AE6&gt;0)*(AA6=AE6),1)</f>
        <v>0</v>
      </c>
      <c r="AI6" s="124">
        <f>SUM(AF6*2+AH6*1)</f>
        <v>4</v>
      </c>
      <c r="AJ6" s="124">
        <f>SUM(B6+L6+Q6+V6+AA6)</f>
        <v>73</v>
      </c>
      <c r="AK6" s="124">
        <f>SUM(F6+P6+U6+Z6+AE6)</f>
        <v>92</v>
      </c>
      <c r="AL6" s="124">
        <f>SUM(AJ6-AK6)</f>
        <v>-19</v>
      </c>
      <c r="AM6" s="124">
        <v>3</v>
      </c>
      <c r="AN6" s="129" t="s">
        <v>95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13.25" customHeight="1" x14ac:dyDescent="0.2">
      <c r="A7" s="129"/>
      <c r="B7" s="123"/>
      <c r="C7" s="71">
        <f>J5</f>
        <v>9</v>
      </c>
      <c r="D7" s="22" t="s">
        <v>70</v>
      </c>
      <c r="E7" s="73">
        <f>H5</f>
        <v>14</v>
      </c>
      <c r="F7" s="126"/>
      <c r="G7" s="141"/>
      <c r="H7" s="142"/>
      <c r="I7" s="142"/>
      <c r="J7" s="142"/>
      <c r="K7" s="143"/>
      <c r="L7" s="123"/>
      <c r="M7" s="71">
        <f>'9月4日-2'!L6</f>
        <v>9</v>
      </c>
      <c r="N7" s="22" t="s">
        <v>70</v>
      </c>
      <c r="O7" s="73">
        <f>'9月4日-2'!N6</f>
        <v>16</v>
      </c>
      <c r="P7" s="126"/>
      <c r="Q7" s="123"/>
      <c r="R7" s="71">
        <f>'9月6日-2'!L4</f>
        <v>10</v>
      </c>
      <c r="S7" s="22" t="s">
        <v>70</v>
      </c>
      <c r="T7" s="73">
        <f>'9月6日-2'!N4</f>
        <v>8</v>
      </c>
      <c r="U7" s="126"/>
      <c r="V7" s="123"/>
      <c r="W7" s="71">
        <f>'9月5日-2'!L4</f>
        <v>12</v>
      </c>
      <c r="X7" s="22" t="s">
        <v>70</v>
      </c>
      <c r="Y7" s="73">
        <f>'9月5日-2'!N4</f>
        <v>9</v>
      </c>
      <c r="Z7" s="126"/>
      <c r="AA7" s="150"/>
      <c r="AB7" s="8"/>
      <c r="AC7" s="9"/>
      <c r="AD7" s="8"/>
      <c r="AE7" s="152"/>
      <c r="AF7" s="124"/>
      <c r="AG7" s="124"/>
      <c r="AH7" s="144"/>
      <c r="AI7" s="124"/>
      <c r="AJ7" s="124"/>
      <c r="AK7" s="124"/>
      <c r="AL7" s="124"/>
      <c r="AM7" s="124"/>
      <c r="AN7" s="129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</row>
    <row r="8" spans="1:60" ht="13.25" customHeight="1" x14ac:dyDescent="0.2">
      <c r="A8" s="129" t="s">
        <v>96</v>
      </c>
      <c r="B8" s="122">
        <f>C8+C9</f>
        <v>16</v>
      </c>
      <c r="C8" s="70">
        <f>O4</f>
        <v>8</v>
      </c>
      <c r="D8" s="89" t="s">
        <v>70</v>
      </c>
      <c r="E8" s="72">
        <f>M4</f>
        <v>13</v>
      </c>
      <c r="F8" s="125">
        <f>E8+E9</f>
        <v>29</v>
      </c>
      <c r="G8" s="122">
        <f>H8+H9</f>
        <v>30</v>
      </c>
      <c r="H8" s="70">
        <f>O6</f>
        <v>14</v>
      </c>
      <c r="I8" s="89" t="s">
        <v>70</v>
      </c>
      <c r="J8" s="72">
        <f>M6</f>
        <v>6</v>
      </c>
      <c r="K8" s="125">
        <f>J8+J9</f>
        <v>15</v>
      </c>
      <c r="L8" s="138"/>
      <c r="M8" s="139"/>
      <c r="N8" s="139"/>
      <c r="O8" s="139"/>
      <c r="P8" s="140"/>
      <c r="Q8" s="122">
        <f>R8+R9</f>
        <v>27</v>
      </c>
      <c r="R8" s="70">
        <f>'9月7日-2'!L3</f>
        <v>13</v>
      </c>
      <c r="S8" s="89" t="s">
        <v>70</v>
      </c>
      <c r="T8" s="72">
        <f>'9月7日-2'!N3</f>
        <v>8</v>
      </c>
      <c r="U8" s="125">
        <f>T8+T9</f>
        <v>15</v>
      </c>
      <c r="V8" s="122">
        <f>W8+W9</f>
        <v>27</v>
      </c>
      <c r="W8" s="70">
        <f>'9月5日-2'!L7</f>
        <v>11</v>
      </c>
      <c r="X8" s="89" t="s">
        <v>70</v>
      </c>
      <c r="Y8" s="72">
        <f>'9月5日-2'!N7</f>
        <v>6</v>
      </c>
      <c r="Z8" s="125">
        <f>Y8+Y9</f>
        <v>17</v>
      </c>
      <c r="AA8" s="149"/>
      <c r="AB8" s="6"/>
      <c r="AC8" s="7"/>
      <c r="AD8" s="6"/>
      <c r="AE8" s="151"/>
      <c r="AF8" s="124">
        <f>IF(B8&gt;F8,1)+IF(B8&lt;F8,0)+IF(B8=F8,0)+IF(G8&gt;K8,1)+IF(G8&lt;K8,0)+IF(G8=K8,0)+IF(Q8&gt;U8,1)+IF(Q8&lt;U8,0)+IF(Q8=U8,0)+IF(V8&gt;Z8,1)+IF(V8&lt;Z8,0)+IF(V8=Z8,0)</f>
        <v>3</v>
      </c>
      <c r="AG8" s="124">
        <f>IF(B8&gt;F8,0)+IF(B8&lt;F8,1)+IF(B8=F8,0)+IF(G8&gt;K8,0)+IF(G8&lt;K8,1)+IF(G8=K8,0)+IF(Q8&gt;U8,0)+IF(Q8&lt;U8,1)+IF(Q8=U8,0)+IF(V8&gt;Z8,0)+IF(V8&lt;Z8,1)+IF(V8=Z8,0)</f>
        <v>1</v>
      </c>
      <c r="AH8" s="124">
        <f>IF(B8&gt;F8,0)+IF(B8&lt;F8,0)+IF(B8=F8=0,0)+IF((B8&gt;0)*(F8&gt;0)*(B8=F8),1)+IF(G8&gt;K8,0)+IF(G8&lt;K8,0)+IF(G8=K8=0,0)+IF((G8&gt;0)*(K8&gt;0)*(G8=K8),1)+IF(Q8&gt;U8,0)+IF(Q8&lt;U8,0)+IF(Q8=U8=0,0)+IF((Q8&gt;0)*(U8&gt;0)*(Q8=U8),1)+IF(V8&gt;Z8,0)+IF(V8&lt;Z8,0)+IF(V8=Z8=0,0)+IF((V8&gt;0)*(Z8&gt;0)*(V8=Z8),1)+IF(AA8&gt;AE8,0)+IF(AA8&lt;AE8,0)+IF(AA8=AE8=0,0)+IF((AA8&gt;0)*(AE8&gt;0)*(AA8=AE8),1)</f>
        <v>0</v>
      </c>
      <c r="AI8" s="124">
        <f>SUM(AF8*2+AH8*1)</f>
        <v>6</v>
      </c>
      <c r="AJ8" s="124">
        <f>SUM(B8+G8+Q8+V8+AA8)</f>
        <v>100</v>
      </c>
      <c r="AK8" s="124">
        <f>SUM(F8+K8+U8+Z8+AE8)</f>
        <v>76</v>
      </c>
      <c r="AL8" s="124">
        <f>SUM(AJ8-AK8)</f>
        <v>24</v>
      </c>
      <c r="AM8" s="124">
        <v>2</v>
      </c>
      <c r="AN8" s="129" t="s">
        <v>96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</row>
    <row r="9" spans="1:60" ht="13.25" customHeight="1" x14ac:dyDescent="0.2">
      <c r="A9" s="129"/>
      <c r="B9" s="123"/>
      <c r="C9" s="71">
        <f>O5</f>
        <v>8</v>
      </c>
      <c r="D9" s="22" t="s">
        <v>70</v>
      </c>
      <c r="E9" s="73">
        <f>M5</f>
        <v>16</v>
      </c>
      <c r="F9" s="126"/>
      <c r="G9" s="123"/>
      <c r="H9" s="71">
        <f>O7</f>
        <v>16</v>
      </c>
      <c r="I9" s="22" t="s">
        <v>70</v>
      </c>
      <c r="J9" s="73">
        <f>M7</f>
        <v>9</v>
      </c>
      <c r="K9" s="126"/>
      <c r="L9" s="141"/>
      <c r="M9" s="142"/>
      <c r="N9" s="142"/>
      <c r="O9" s="142"/>
      <c r="P9" s="143"/>
      <c r="Q9" s="123"/>
      <c r="R9" s="71">
        <f>'9月7日-2'!L4</f>
        <v>14</v>
      </c>
      <c r="S9" s="22" t="s">
        <v>70</v>
      </c>
      <c r="T9" s="73">
        <f>'9月7日-2'!N4</f>
        <v>7</v>
      </c>
      <c r="U9" s="126"/>
      <c r="V9" s="123"/>
      <c r="W9" s="71">
        <f>'9月5日-2'!L8</f>
        <v>16</v>
      </c>
      <c r="X9" s="22" t="s">
        <v>70</v>
      </c>
      <c r="Y9" s="73">
        <f>'9月5日-2'!N8</f>
        <v>11</v>
      </c>
      <c r="Z9" s="126"/>
      <c r="AA9" s="150"/>
      <c r="AB9" s="8"/>
      <c r="AC9" s="9"/>
      <c r="AD9" s="8"/>
      <c r="AE9" s="152"/>
      <c r="AF9" s="124"/>
      <c r="AG9" s="124"/>
      <c r="AH9" s="124"/>
      <c r="AI9" s="124"/>
      <c r="AJ9" s="124"/>
      <c r="AK9" s="124"/>
      <c r="AL9" s="124"/>
      <c r="AM9" s="124"/>
      <c r="AN9" s="129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ht="13.25" customHeight="1" x14ac:dyDescent="0.2">
      <c r="A10" s="145" t="s">
        <v>98</v>
      </c>
      <c r="B10" s="122">
        <f>C10+C11</f>
        <v>19</v>
      </c>
      <c r="C10" s="70">
        <f>T4</f>
        <v>11</v>
      </c>
      <c r="D10" s="89" t="s">
        <v>70</v>
      </c>
      <c r="E10" s="72">
        <f>R4</f>
        <v>13</v>
      </c>
      <c r="F10" s="125">
        <f>E10+E11</f>
        <v>30</v>
      </c>
      <c r="G10" s="122">
        <f>H10+H11</f>
        <v>15</v>
      </c>
      <c r="H10" s="70">
        <f>T6</f>
        <v>7</v>
      </c>
      <c r="I10" s="89" t="s">
        <v>70</v>
      </c>
      <c r="J10" s="72">
        <f>R6</f>
        <v>10</v>
      </c>
      <c r="K10" s="125">
        <f>J10+J11</f>
        <v>20</v>
      </c>
      <c r="L10" s="122">
        <f>M10+M11</f>
        <v>15</v>
      </c>
      <c r="M10" s="70">
        <f>T8</f>
        <v>8</v>
      </c>
      <c r="N10" s="89" t="s">
        <v>70</v>
      </c>
      <c r="O10" s="72">
        <f>R8</f>
        <v>13</v>
      </c>
      <c r="P10" s="125">
        <f>O10+O11</f>
        <v>27</v>
      </c>
      <c r="Q10" s="138"/>
      <c r="R10" s="139"/>
      <c r="S10" s="139"/>
      <c r="T10" s="139"/>
      <c r="U10" s="140"/>
      <c r="V10" s="122">
        <f>W10+W11</f>
        <v>21</v>
      </c>
      <c r="W10" s="70">
        <f>'9月6日-2'!L7</f>
        <v>11</v>
      </c>
      <c r="X10" s="89" t="s">
        <v>70</v>
      </c>
      <c r="Y10" s="72">
        <f>'9月6日-2'!N7</f>
        <v>13</v>
      </c>
      <c r="Z10" s="125">
        <f>Y10+Y11</f>
        <v>28</v>
      </c>
      <c r="AA10" s="149"/>
      <c r="AB10" s="6"/>
      <c r="AC10" s="7"/>
      <c r="AD10" s="6"/>
      <c r="AE10" s="151"/>
      <c r="AF10" s="124">
        <f>IF(B10&gt;F10,1)+IF(B10&lt;F10,0)+IF(B10=F10,0)+IF(G10&gt;K10,1)+IF(G10&lt;K10,0)+IF(G10=K10,0)+IF(L10&gt;P10,1)+IF(L10&lt;P10,0)+IF(L10=P10,0)+IF(V10&gt;Z10,1)+IF(V10&lt;Z10,0)+IF(V10=Z10,0)</f>
        <v>0</v>
      </c>
      <c r="AG10" s="124">
        <f>IF(B10&gt;F10,0)+IF(B10&lt;F10,1)+IF(B10=F10,0)+IF(G10&gt;K10,0)+IF(G10&lt;K10,1)+IF(G10=K10,0)+IF(L10&gt;P10,0)+IF(L10&lt;P10,1)+IF(L10=P10,0)+IF(V10&gt;Z10,0)+IF(V10&lt;Z10,1)+IF(V10=Z10,0)</f>
        <v>4</v>
      </c>
      <c r="AH10" s="124">
        <f>IF(B10&gt;F10,0)+IF(B10&lt;F10,0)+IF(B10=F10=0,0)+IF((B10&gt;0)*(F10&gt;0)*(B10=F10),1)+IF(G10&gt;K10,0)+IF(G10&lt;K10,0)+IF(G10=K10=0,0)+IF((G10&gt;0)*(K10&gt;0)*(G10=K10),1)+IF(L10&gt;P10,0)+IF(L10&lt;P10,0)+IF(L10=P10=0,0)+IF((L10&gt;0)*(P10&gt;0)*(L10=P10),1)+IF(V10&gt;Z10,0)+IF(V10&lt;Z10,0)+IF(V10=Z10=0,0)+IF((V10&gt;0)*(Z10&gt;0)*(V10=Z10),1)+IF(AA10&gt;AE10,0)+IF(AA10&lt;AE10,0)+IF(AA10=AE10=0,0)+IF((AA10&gt;0)*(AE10&gt;0)*(AA10=AE10),1)</f>
        <v>0</v>
      </c>
      <c r="AI10" s="124">
        <f>SUM(AF10*2+AH10*1)</f>
        <v>0</v>
      </c>
      <c r="AJ10" s="124">
        <f>SUM(B10+G10+L10+V10+AA10)</f>
        <v>70</v>
      </c>
      <c r="AK10" s="124">
        <f>SUM(F10+K10+P10+Z10+AE10)</f>
        <v>105</v>
      </c>
      <c r="AL10" s="124">
        <f>SUM(AJ10-AK10)</f>
        <v>-35</v>
      </c>
      <c r="AM10" s="124">
        <v>5</v>
      </c>
      <c r="AN10" s="145" t="s">
        <v>98</v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ht="13.25" customHeight="1" x14ac:dyDescent="0.2">
      <c r="A11" s="146"/>
      <c r="B11" s="123"/>
      <c r="C11" s="71">
        <f>T5</f>
        <v>8</v>
      </c>
      <c r="D11" s="22" t="s">
        <v>70</v>
      </c>
      <c r="E11" s="73">
        <f>R5</f>
        <v>17</v>
      </c>
      <c r="F11" s="126"/>
      <c r="G11" s="123"/>
      <c r="H11" s="71">
        <f>T7</f>
        <v>8</v>
      </c>
      <c r="I11" s="22" t="s">
        <v>70</v>
      </c>
      <c r="J11" s="73">
        <f>R7</f>
        <v>10</v>
      </c>
      <c r="K11" s="126"/>
      <c r="L11" s="123"/>
      <c r="M11" s="71">
        <f>T9</f>
        <v>7</v>
      </c>
      <c r="N11" s="22" t="s">
        <v>70</v>
      </c>
      <c r="O11" s="73">
        <f>R9</f>
        <v>14</v>
      </c>
      <c r="P11" s="126"/>
      <c r="Q11" s="141"/>
      <c r="R11" s="142"/>
      <c r="S11" s="142"/>
      <c r="T11" s="142"/>
      <c r="U11" s="143"/>
      <c r="V11" s="123"/>
      <c r="W11" s="71">
        <f>'9月6日-2'!L8</f>
        <v>10</v>
      </c>
      <c r="X11" s="22" t="s">
        <v>70</v>
      </c>
      <c r="Y11" s="73">
        <f>'9月6日-2'!N8</f>
        <v>15</v>
      </c>
      <c r="Z11" s="126"/>
      <c r="AA11" s="150"/>
      <c r="AB11" s="8"/>
      <c r="AC11" s="9"/>
      <c r="AD11" s="8"/>
      <c r="AE11" s="152"/>
      <c r="AF11" s="124"/>
      <c r="AG11" s="124"/>
      <c r="AH11" s="124"/>
      <c r="AI11" s="124"/>
      <c r="AJ11" s="124"/>
      <c r="AK11" s="124"/>
      <c r="AL11" s="124"/>
      <c r="AM11" s="124"/>
      <c r="AN11" s="14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60" ht="13.25" customHeight="1" x14ac:dyDescent="0.2">
      <c r="A12" s="129" t="s">
        <v>101</v>
      </c>
      <c r="B12" s="122">
        <f>C12+C13</f>
        <v>24</v>
      </c>
      <c r="C12" s="70">
        <f>Y4</f>
        <v>10</v>
      </c>
      <c r="D12" s="89" t="s">
        <v>70</v>
      </c>
      <c r="E12" s="72">
        <f>W4</f>
        <v>16</v>
      </c>
      <c r="F12" s="125">
        <f>E12+E13</f>
        <v>34</v>
      </c>
      <c r="G12" s="122">
        <f>H12+H13</f>
        <v>19</v>
      </c>
      <c r="H12" s="70">
        <f>Y6</f>
        <v>10</v>
      </c>
      <c r="I12" s="89" t="s">
        <v>70</v>
      </c>
      <c r="J12" s="72">
        <f>W6</f>
        <v>14</v>
      </c>
      <c r="K12" s="125">
        <f>J12+J13</f>
        <v>26</v>
      </c>
      <c r="L12" s="122">
        <f>M12+M13</f>
        <v>17</v>
      </c>
      <c r="M12" s="70">
        <f>Y8</f>
        <v>6</v>
      </c>
      <c r="N12" s="89" t="s">
        <v>70</v>
      </c>
      <c r="O12" s="72">
        <f>W8</f>
        <v>11</v>
      </c>
      <c r="P12" s="125">
        <f>O12+O13</f>
        <v>27</v>
      </c>
      <c r="Q12" s="122">
        <f>R12+R13</f>
        <v>28</v>
      </c>
      <c r="R12" s="70">
        <f>Y10</f>
        <v>13</v>
      </c>
      <c r="S12" s="89" t="s">
        <v>70</v>
      </c>
      <c r="T12" s="72">
        <f>W10</f>
        <v>11</v>
      </c>
      <c r="U12" s="125">
        <f>T12+T13</f>
        <v>21</v>
      </c>
      <c r="V12" s="138"/>
      <c r="W12" s="139"/>
      <c r="X12" s="139"/>
      <c r="Y12" s="139"/>
      <c r="Z12" s="140"/>
      <c r="AA12" s="149"/>
      <c r="AB12" s="6"/>
      <c r="AC12" s="7"/>
      <c r="AD12" s="6"/>
      <c r="AE12" s="151"/>
      <c r="AF12" s="124">
        <f>IF(B12&gt;F12,1)+IF(B12&lt;F12,0)+IF(B12=F12,0)+IF(G12&gt;K12,1)+IF(G12&lt;K12,0)+IF(G12=K12,0)+IF(L12&gt;P12,1)+IF(L12&lt;P12,0)+IF(L12=P12,0)+IF(Q12&gt;U12,1)+IF(Q12&lt;U12,0)+IF(Q12=U12,0)</f>
        <v>1</v>
      </c>
      <c r="AG12" s="124">
        <f>IF(B12&gt;F12,0)+IF(B12&lt;F12,1)+IF(B12=F12,0)+IF(G12&gt;K12,0)+IF(G12&lt;K12,1)+IF(G12=K12,0)+IF(L12&gt;P12,0)+IF(L12&lt;P12,1)+IF(L12=P12,0)+IF(Q12&gt;U12,0)+IF(Q12&lt;U12,1)+IF(Q12=U12,0)</f>
        <v>3</v>
      </c>
      <c r="AH12" s="124">
        <f>IF(B12&gt;F12,0)+IF(B12&lt;F12,0)+IF(B12=F12=0,0)+IF((B12&gt;0)*(F12&gt;0)*(B12=F12),1)+IF(G12&gt;K12,0)+IF(G12&lt;K12,0)+IF(G12=K12=0,0)+IF((G12&gt;0)*(K12&gt;0)*(G12=K12),1)+IF(L12&gt;P12,0)+IF(L12&lt;P12,0)+IF(L12=P12=0,0)+IF((L12&gt;0)*(P12&gt;0)*(L12=P12),1)+IF(Q12&gt;U12,0)+IF(Q12&lt;U12,0)+IF(Q12=U12=0,0)+IF((Q12&gt;0)*(U12&gt;0)*(Q12=U12),1)+IF(AA12&gt;AE12,0)+IF(AA12&lt;AE12,0)+IF(AA12=AE12=0,0)+IF((AA12&gt;0)*(AE12&gt;0)*(AA12=AE12),1)</f>
        <v>0</v>
      </c>
      <c r="AI12" s="124">
        <f>SUM(AF12*2+AH12*1)</f>
        <v>2</v>
      </c>
      <c r="AJ12" s="124">
        <f>SUM(B12+G12+L12+Q12+AA12)</f>
        <v>88</v>
      </c>
      <c r="AK12" s="124">
        <f>SUM(F12+K12+P12+U12+AE12)</f>
        <v>108</v>
      </c>
      <c r="AL12" s="124">
        <f>SUM(AJ12-AK12)</f>
        <v>-20</v>
      </c>
      <c r="AM12" s="124">
        <v>4</v>
      </c>
      <c r="AN12" s="129" t="s">
        <v>101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 spans="1:60" ht="13.25" customHeight="1" x14ac:dyDescent="0.2">
      <c r="A13" s="129"/>
      <c r="B13" s="123"/>
      <c r="C13" s="71">
        <f>Y5</f>
        <v>14</v>
      </c>
      <c r="D13" s="22" t="s">
        <v>70</v>
      </c>
      <c r="E13" s="73">
        <f>W5</f>
        <v>18</v>
      </c>
      <c r="F13" s="126"/>
      <c r="G13" s="123"/>
      <c r="H13" s="71">
        <f>Y7</f>
        <v>9</v>
      </c>
      <c r="I13" s="22" t="s">
        <v>70</v>
      </c>
      <c r="J13" s="73">
        <f>W7</f>
        <v>12</v>
      </c>
      <c r="K13" s="126"/>
      <c r="L13" s="123"/>
      <c r="M13" s="71">
        <f>Y9</f>
        <v>11</v>
      </c>
      <c r="N13" s="22" t="s">
        <v>70</v>
      </c>
      <c r="O13" s="73">
        <f>W9</f>
        <v>16</v>
      </c>
      <c r="P13" s="126"/>
      <c r="Q13" s="123"/>
      <c r="R13" s="71">
        <f>Y11</f>
        <v>15</v>
      </c>
      <c r="S13" s="22" t="s">
        <v>70</v>
      </c>
      <c r="T13" s="73">
        <f>W11</f>
        <v>10</v>
      </c>
      <c r="U13" s="126"/>
      <c r="V13" s="141"/>
      <c r="W13" s="142"/>
      <c r="X13" s="142"/>
      <c r="Y13" s="142"/>
      <c r="Z13" s="143"/>
      <c r="AA13" s="150"/>
      <c r="AB13" s="8"/>
      <c r="AC13" s="9"/>
      <c r="AD13" s="8"/>
      <c r="AE13" s="152"/>
      <c r="AF13" s="124"/>
      <c r="AG13" s="124"/>
      <c r="AH13" s="124"/>
      <c r="AI13" s="124"/>
      <c r="AJ13" s="124"/>
      <c r="AK13" s="124"/>
      <c r="AL13" s="124"/>
      <c r="AM13" s="124"/>
      <c r="AN13" s="129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ht="13.25" customHeight="1" x14ac:dyDescent="0.2">
      <c r="A14" s="41"/>
      <c r="B14" s="3"/>
      <c r="C14" s="23"/>
      <c r="D14" s="24"/>
      <c r="E14" s="23"/>
      <c r="F14" s="3"/>
      <c r="G14" s="3"/>
      <c r="H14" s="23"/>
      <c r="I14" s="24"/>
      <c r="J14" s="23"/>
      <c r="K14" s="3"/>
      <c r="L14" s="3"/>
      <c r="M14" s="23"/>
      <c r="N14" s="24"/>
      <c r="O14" s="23"/>
      <c r="P14" s="3"/>
      <c r="Q14" s="3"/>
      <c r="R14" s="23"/>
      <c r="S14" s="24"/>
      <c r="T14" s="23"/>
      <c r="U14" s="3"/>
      <c r="V14" s="25"/>
      <c r="W14" s="26"/>
      <c r="X14" s="26"/>
      <c r="Y14" s="26"/>
      <c r="Z14" s="26"/>
      <c r="AA14" s="25"/>
      <c r="AB14" s="23"/>
      <c r="AC14" s="24"/>
      <c r="AD14" s="23"/>
      <c r="AE14" s="25"/>
      <c r="AF14" s="40"/>
      <c r="AG14" s="40"/>
      <c r="AH14" s="40"/>
      <c r="AI14" s="64"/>
      <c r="AJ14" s="64">
        <f>SUM(AJ4:AJ13)</f>
        <v>452</v>
      </c>
      <c r="AK14" s="64">
        <f>SUM(AK4:AK13)</f>
        <v>452</v>
      </c>
      <c r="AL14" s="64">
        <f>SUM(AL4:AL13)</f>
        <v>0</v>
      </c>
      <c r="AM14" s="64"/>
      <c r="AN14" s="41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ht="13.25" customHeight="1" x14ac:dyDescent="0.2">
      <c r="A15" s="41"/>
      <c r="B15" s="25"/>
      <c r="C15" s="23"/>
      <c r="D15" s="24"/>
      <c r="E15" s="23"/>
      <c r="F15" s="25"/>
      <c r="G15" s="25"/>
      <c r="H15" s="23"/>
      <c r="I15" s="24"/>
      <c r="J15" s="23"/>
      <c r="K15" s="25"/>
      <c r="L15" s="25"/>
      <c r="M15" s="23"/>
      <c r="N15" s="24"/>
      <c r="O15" s="23"/>
      <c r="P15" s="25"/>
      <c r="Q15" s="25"/>
      <c r="R15" s="23"/>
      <c r="S15" s="24"/>
      <c r="T15" s="23"/>
      <c r="U15" s="25"/>
      <c r="V15" s="25"/>
      <c r="W15" s="23"/>
      <c r="X15" s="24"/>
      <c r="Y15" s="23"/>
      <c r="Z15" s="25"/>
      <c r="AA15" s="25"/>
      <c r="AB15" s="27"/>
      <c r="AC15" s="27"/>
      <c r="AD15" s="27"/>
      <c r="AE15" s="27"/>
      <c r="AF15" s="64"/>
      <c r="AG15" s="64"/>
      <c r="AH15" s="64"/>
      <c r="AI15" s="64"/>
      <c r="AJ15" s="62"/>
      <c r="AK15" s="62"/>
      <c r="AL15" s="62"/>
      <c r="AM15" s="64"/>
      <c r="AN15" s="41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ht="13.25" customHeight="1" x14ac:dyDescent="0.2">
      <c r="A16" s="145" t="s">
        <v>114</v>
      </c>
      <c r="B16" s="147" t="s">
        <v>97</v>
      </c>
      <c r="C16" s="147"/>
      <c r="D16" s="147"/>
      <c r="E16" s="147"/>
      <c r="F16" s="147"/>
      <c r="G16" s="147" t="s">
        <v>99</v>
      </c>
      <c r="H16" s="147"/>
      <c r="I16" s="147"/>
      <c r="J16" s="147"/>
      <c r="K16" s="147"/>
      <c r="L16" s="147" t="s">
        <v>117</v>
      </c>
      <c r="M16" s="147"/>
      <c r="N16" s="147"/>
      <c r="O16" s="147"/>
      <c r="P16" s="147"/>
      <c r="Q16" s="147" t="s">
        <v>118</v>
      </c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65" t="s">
        <v>14</v>
      </c>
      <c r="AG16" s="165" t="s">
        <v>15</v>
      </c>
      <c r="AH16" s="165" t="s">
        <v>16</v>
      </c>
      <c r="AI16" s="165" t="s">
        <v>17</v>
      </c>
      <c r="AJ16" s="165" t="s">
        <v>18</v>
      </c>
      <c r="AK16" s="165" t="s">
        <v>19</v>
      </c>
      <c r="AL16" s="165" t="s">
        <v>20</v>
      </c>
      <c r="AM16" s="165" t="s">
        <v>21</v>
      </c>
      <c r="AN16" s="145" t="s">
        <v>116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ht="13.25" customHeight="1" x14ac:dyDescent="0.2">
      <c r="A17" s="146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66"/>
      <c r="AG17" s="166"/>
      <c r="AH17" s="166"/>
      <c r="AI17" s="166"/>
      <c r="AJ17" s="166"/>
      <c r="AK17" s="166"/>
      <c r="AL17" s="166"/>
      <c r="AM17" s="166"/>
      <c r="AN17" s="14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ht="13.25" customHeight="1" x14ac:dyDescent="0.2">
      <c r="A18" s="145" t="s">
        <v>97</v>
      </c>
      <c r="B18" s="138"/>
      <c r="C18" s="139"/>
      <c r="D18" s="139"/>
      <c r="E18" s="139"/>
      <c r="F18" s="140"/>
      <c r="G18" s="122">
        <f>H18+H19</f>
        <v>27</v>
      </c>
      <c r="H18" s="70">
        <f>'9月6日-2'!L11</f>
        <v>13</v>
      </c>
      <c r="I18" s="82" t="s">
        <v>70</v>
      </c>
      <c r="J18" s="72">
        <f>'9月6日-2'!N11</f>
        <v>12</v>
      </c>
      <c r="K18" s="125">
        <f>J18+J19</f>
        <v>24</v>
      </c>
      <c r="L18" s="122">
        <f>M18+M19</f>
        <v>19</v>
      </c>
      <c r="M18" s="70">
        <f>'9月5日-2'!L11</f>
        <v>10</v>
      </c>
      <c r="N18" s="82" t="s">
        <v>70</v>
      </c>
      <c r="O18" s="72">
        <f>'9月5日-2'!N11</f>
        <v>9</v>
      </c>
      <c r="P18" s="125">
        <f>O18+O19</f>
        <v>18</v>
      </c>
      <c r="Q18" s="122">
        <f>R18+R19</f>
        <v>29</v>
      </c>
      <c r="R18" s="70">
        <f>'9月4日-2'!L11</f>
        <v>12</v>
      </c>
      <c r="S18" s="82" t="s">
        <v>70</v>
      </c>
      <c r="T18" s="72">
        <f>'9月4日-2'!N11</f>
        <v>16</v>
      </c>
      <c r="U18" s="125">
        <f>T18+T19</f>
        <v>22</v>
      </c>
      <c r="V18" s="122"/>
      <c r="W18" s="70"/>
      <c r="X18" s="82"/>
      <c r="Y18" s="72"/>
      <c r="Z18" s="125"/>
      <c r="AA18" s="122"/>
      <c r="AB18" s="19"/>
      <c r="AC18" s="82"/>
      <c r="AD18" s="19"/>
      <c r="AE18" s="163"/>
      <c r="AF18" s="124">
        <f>IF(G18&gt;K18,1)+IF(G18&lt;K18,0)+IF(G18=K18,0)+IF(L18&gt;P18,1)+IF(L18&lt;P18,0)+IF(L18=P18,0)+IF(Q18&gt;U18,1)+IF(Q18&lt;U18,0)+IF(Q18=U18,0)+IF(V18&gt;Z18,1)+IF(V18&lt;Z18,0)+IF(V18=Z18,0)</f>
        <v>3</v>
      </c>
      <c r="AG18" s="124">
        <f>IF(G18&gt;K18,0)+IF(G18&lt;K18,1)+IF(G18=K18,0)+IF(L18&gt;P18,0)+IF(L18&lt;P18,1)+IF(L18=P18,0)+IF(Q18&gt;U18,0)+IF(Q18&lt;U18,1)+IF(Q18=U18,0)+IF(V18&gt;Z18,0)+IF(V18&lt;Z18,1)+IF(V18=Z18,0)</f>
        <v>0</v>
      </c>
      <c r="AH18" s="124">
        <f>IF(G18&gt;K18,0)+IF(G18&lt;K18,0)+IF(G18=K18=0,0)+IF((G18&gt;0)*(K18&gt;0)*(G18=K18),1)+IF(L18&gt;P18,0)+IF(L18&lt;P18,0)+IF(L18=P18=0,0)+IF((L18&gt;0)*(P18&gt;0)*(L18=P18),1)+IF(Q18&gt;U18,0)+IF(Q18&lt;U18,0)+IF(Q18=U18=0,0)+IF((Q18&gt;0)*(U18&gt;0)*(Q18=U18),1)+IF(V18&gt;Z18,0)+IF(V18&lt;Z18,0)+IF(V18=Z18=0,0)+IF((V18&gt;0)*(Z18&gt;0)*(V18=Z18),1)</f>
        <v>0</v>
      </c>
      <c r="AI18" s="144">
        <f>SUM(AF18*2+AH18*1)</f>
        <v>6</v>
      </c>
      <c r="AJ18" s="144">
        <f>SUM(G18+L18+Q18+V18+AA18)</f>
        <v>75</v>
      </c>
      <c r="AK18" s="144">
        <f>SUM(K18+P18+U18+Z18+AE18)</f>
        <v>64</v>
      </c>
      <c r="AL18" s="144">
        <f>SUM(AJ18-AK18)</f>
        <v>11</v>
      </c>
      <c r="AM18" s="144">
        <v>1</v>
      </c>
      <c r="AN18" s="145" t="s">
        <v>97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ht="13.25" customHeight="1" x14ac:dyDescent="0.2">
      <c r="A19" s="146"/>
      <c r="B19" s="141"/>
      <c r="C19" s="142"/>
      <c r="D19" s="142"/>
      <c r="E19" s="142"/>
      <c r="F19" s="143"/>
      <c r="G19" s="123"/>
      <c r="H19" s="71">
        <f>'9月6日-2'!L12</f>
        <v>14</v>
      </c>
      <c r="I19" s="22" t="s">
        <v>70</v>
      </c>
      <c r="J19" s="73">
        <f>'9月6日-2'!N12</f>
        <v>12</v>
      </c>
      <c r="K19" s="126"/>
      <c r="L19" s="123"/>
      <c r="M19" s="71">
        <f>'9月5日-2'!L12</f>
        <v>9</v>
      </c>
      <c r="N19" s="22" t="s">
        <v>70</v>
      </c>
      <c r="O19" s="73">
        <f>'9月5日-2'!N12</f>
        <v>9</v>
      </c>
      <c r="P19" s="126"/>
      <c r="Q19" s="123"/>
      <c r="R19" s="71">
        <f>'9月4日-2'!L12</f>
        <v>17</v>
      </c>
      <c r="S19" s="22" t="s">
        <v>70</v>
      </c>
      <c r="T19" s="73">
        <f>'9月4日-2'!N12</f>
        <v>6</v>
      </c>
      <c r="U19" s="126"/>
      <c r="V19" s="123"/>
      <c r="W19" s="71"/>
      <c r="X19" s="22"/>
      <c r="Y19" s="73"/>
      <c r="Z19" s="126"/>
      <c r="AA19" s="162"/>
      <c r="AB19" s="21"/>
      <c r="AC19" s="22"/>
      <c r="AD19" s="21"/>
      <c r="AE19" s="164"/>
      <c r="AF19" s="124"/>
      <c r="AG19" s="124"/>
      <c r="AH19" s="124"/>
      <c r="AI19" s="144"/>
      <c r="AJ19" s="144"/>
      <c r="AK19" s="144"/>
      <c r="AL19" s="144"/>
      <c r="AM19" s="144"/>
      <c r="AN19" s="14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ht="13.25" customHeight="1" x14ac:dyDescent="0.2">
      <c r="A20" s="145" t="s">
        <v>99</v>
      </c>
      <c r="B20" s="122">
        <f>C20+C21</f>
        <v>24</v>
      </c>
      <c r="C20" s="70">
        <f>J18</f>
        <v>12</v>
      </c>
      <c r="D20" s="82" t="s">
        <v>70</v>
      </c>
      <c r="E20" s="72">
        <f>H18</f>
        <v>13</v>
      </c>
      <c r="F20" s="125">
        <f>E20+E21</f>
        <v>27</v>
      </c>
      <c r="G20" s="138"/>
      <c r="H20" s="139"/>
      <c r="I20" s="139"/>
      <c r="J20" s="139"/>
      <c r="K20" s="140"/>
      <c r="L20" s="122">
        <f>M20+M21</f>
        <v>32</v>
      </c>
      <c r="M20" s="70">
        <f>'9月4日-2'!L13</f>
        <v>14</v>
      </c>
      <c r="N20" s="82" t="s">
        <v>70</v>
      </c>
      <c r="O20" s="72">
        <f>'9月4日-2'!N13</f>
        <v>12</v>
      </c>
      <c r="P20" s="125">
        <f>O20+O21</f>
        <v>23</v>
      </c>
      <c r="Q20" s="122">
        <f>R20+R21</f>
        <v>32</v>
      </c>
      <c r="R20" s="70">
        <f>'9月5日-2'!L13</f>
        <v>13</v>
      </c>
      <c r="S20" s="82" t="s">
        <v>70</v>
      </c>
      <c r="T20" s="72">
        <f>'9月5日-2'!N13</f>
        <v>13</v>
      </c>
      <c r="U20" s="125">
        <f>T20+T21</f>
        <v>22</v>
      </c>
      <c r="V20" s="122"/>
      <c r="W20" s="70"/>
      <c r="X20" s="82"/>
      <c r="Y20" s="72"/>
      <c r="Z20" s="125"/>
      <c r="AA20" s="122"/>
      <c r="AB20" s="19"/>
      <c r="AC20" s="82"/>
      <c r="AD20" s="19"/>
      <c r="AE20" s="163"/>
      <c r="AF20" s="124">
        <f>IF(B20&gt;F20,1)+IF(B20&lt;F20,0)+IF(B20=F20,0)+IF(L20&gt;P20,1)+IF(L20&lt;P20,0)+IF(L20=P20,0)+IF(Q20&gt;U20,1)+IF(Q20&lt;U20,0)+IF(Q20=U20,0)+IF(V20&gt;Z20,1)+IF(V20&lt;Z20,0)+IF(V20=Z20,0)</f>
        <v>2</v>
      </c>
      <c r="AG20" s="124">
        <f>IF(B20&gt;F20,0)+IF(B20&lt;F20,1)+IF(B20=F20,0)+IF(L20&gt;P20,0)+IF(L20&lt;P20,1)+IF(L20=P20,0)+IF(Q20&gt;U20,0)+IF(Q20&lt;U20,1)+IF(Q20=U20,0)+IF(V20&gt;Z20,0)+IF(V20&lt;Z20,1)+IF(V20=Z20,0)</f>
        <v>1</v>
      </c>
      <c r="AH20" s="144">
        <f>IF(B20&gt;F20,0)+IF(B20&lt;F20,0)+IF(B20=F20=0,0)+IF((B20&gt;0)*(F20&gt;0)*(B20=F20),1)+IF(L20&gt;P20,0)+IF(L20&lt;P20,0)+IF(L20=P20=0,0)+IF((L20&gt;0)*(P20&gt;0)*(L20=P20),1)+IF(Q20&gt;U20,0)+IF(Q20&lt;U20,0)+IF(Q20=U20=0,0)+IF((Q20&gt;0)*(U20&gt;0)*(Q20=U20),1)+IF(V20&gt;Z20,0)+IF(V20&lt;Z20,0)+IF(V20=Z20=0,0)+IF((V20&gt;0)*(Z20&gt;0)*(V20=Z20),1)+IF(AA20&gt;AE20,0)+IF(AA20&lt;AE20,0)+IF(AA20=AE20=0,0)+IF((AA20&gt;0)*(AE20&gt;0)*(AA20=AE20),1)</f>
        <v>0</v>
      </c>
      <c r="AI20" s="144">
        <f>SUM(AF20*2+AH20*1)</f>
        <v>4</v>
      </c>
      <c r="AJ20" s="144">
        <f>SUM(B20+L20+Q20+V20+AA20)</f>
        <v>88</v>
      </c>
      <c r="AK20" s="144">
        <f>SUM(F20+P20+U20+Z20+AE20)</f>
        <v>72</v>
      </c>
      <c r="AL20" s="144">
        <f>SUM(AJ20-AK20)</f>
        <v>16</v>
      </c>
      <c r="AM20" s="144">
        <v>2</v>
      </c>
      <c r="AN20" s="145" t="s">
        <v>99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ht="13.25" customHeight="1" x14ac:dyDescent="0.2">
      <c r="A21" s="146"/>
      <c r="B21" s="123"/>
      <c r="C21" s="71">
        <f>J19</f>
        <v>12</v>
      </c>
      <c r="D21" s="22" t="s">
        <v>70</v>
      </c>
      <c r="E21" s="73">
        <f>H19</f>
        <v>14</v>
      </c>
      <c r="F21" s="126"/>
      <c r="G21" s="141"/>
      <c r="H21" s="142"/>
      <c r="I21" s="142"/>
      <c r="J21" s="142"/>
      <c r="K21" s="143"/>
      <c r="L21" s="123"/>
      <c r="M21" s="71">
        <f>'9月4日-2'!L14</f>
        <v>18</v>
      </c>
      <c r="N21" s="22" t="s">
        <v>70</v>
      </c>
      <c r="O21" s="73">
        <f>'9月4日-2'!N14</f>
        <v>11</v>
      </c>
      <c r="P21" s="126"/>
      <c r="Q21" s="123"/>
      <c r="R21" s="71">
        <f>'9月5日-2'!L14</f>
        <v>19</v>
      </c>
      <c r="S21" s="22" t="s">
        <v>70</v>
      </c>
      <c r="T21" s="73">
        <f>'9月5日-2'!N14</f>
        <v>9</v>
      </c>
      <c r="U21" s="126"/>
      <c r="V21" s="123"/>
      <c r="W21" s="71"/>
      <c r="X21" s="22"/>
      <c r="Y21" s="73"/>
      <c r="Z21" s="126"/>
      <c r="AA21" s="162"/>
      <c r="AB21" s="21"/>
      <c r="AC21" s="22"/>
      <c r="AD21" s="21"/>
      <c r="AE21" s="164"/>
      <c r="AF21" s="124"/>
      <c r="AG21" s="124"/>
      <c r="AH21" s="144"/>
      <c r="AI21" s="144"/>
      <c r="AJ21" s="144"/>
      <c r="AK21" s="144"/>
      <c r="AL21" s="144"/>
      <c r="AM21" s="144"/>
      <c r="AN21" s="14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3.25" customHeight="1" x14ac:dyDescent="0.2">
      <c r="A22" s="129" t="s">
        <v>117</v>
      </c>
      <c r="B22" s="122">
        <f>C22+C23</f>
        <v>18</v>
      </c>
      <c r="C22" s="70">
        <f>O18</f>
        <v>9</v>
      </c>
      <c r="D22" s="82" t="s">
        <v>70</v>
      </c>
      <c r="E22" s="72">
        <f>M18</f>
        <v>10</v>
      </c>
      <c r="F22" s="125">
        <f>E22+E23</f>
        <v>19</v>
      </c>
      <c r="G22" s="122">
        <f>H22+H23</f>
        <v>23</v>
      </c>
      <c r="H22" s="70">
        <f>O20</f>
        <v>12</v>
      </c>
      <c r="I22" s="82" t="s">
        <v>70</v>
      </c>
      <c r="J22" s="72">
        <f>M20</f>
        <v>14</v>
      </c>
      <c r="K22" s="125">
        <f>J22+J23</f>
        <v>32</v>
      </c>
      <c r="L22" s="138"/>
      <c r="M22" s="139"/>
      <c r="N22" s="139"/>
      <c r="O22" s="139"/>
      <c r="P22" s="140"/>
      <c r="Q22" s="122">
        <f>R22+R23</f>
        <v>16</v>
      </c>
      <c r="R22" s="70">
        <f>'9月6日-2'!L13</f>
        <v>5</v>
      </c>
      <c r="S22" s="82" t="s">
        <v>70</v>
      </c>
      <c r="T22" s="72">
        <f>'9月6日-2'!N13</f>
        <v>12</v>
      </c>
      <c r="U22" s="125">
        <f>T22+T23</f>
        <v>24</v>
      </c>
      <c r="V22" s="122"/>
      <c r="W22" s="70"/>
      <c r="X22" s="82"/>
      <c r="Y22" s="72"/>
      <c r="Z22" s="125"/>
      <c r="AA22" s="122"/>
      <c r="AB22" s="19"/>
      <c r="AC22" s="82"/>
      <c r="AD22" s="19"/>
      <c r="AE22" s="163"/>
      <c r="AF22" s="124">
        <f>IF(B22&gt;F22,1)+IF(B22&lt;F22,0)+IF(B22=F22,0)+IF(G22&gt;K22,1)+IF(G22&lt;K22,0)+IF(G22=K22,0)+IF(Q22&gt;U22,1)+IF(Q22&lt;U22,0)+IF(Q22=U22,0)+IF(V22&gt;Z22,1)+IF(V22&lt;Z22,0)+IF(V22=Z22,0)</f>
        <v>0</v>
      </c>
      <c r="AG22" s="124">
        <f>IF(B22&gt;F22,0)+IF(B22&lt;F22,1)+IF(B22=F22,0)+IF(G22&gt;K22,0)+IF(G22&lt;K22,1)+IF(G22=K22,0)+IF(Q22&gt;U22,0)+IF(Q22&lt;U22,1)+IF(Q22=U22,0)+IF(V22&gt;Z22,0)+IF(V22&lt;Z22,1)+IF(V22=Z22,0)</f>
        <v>3</v>
      </c>
      <c r="AH22" s="124">
        <f>IF(B22&gt;F22,0)+IF(B22&lt;F22,0)+IF(B22=F22=0,0)+IF((B22&gt;0)*(F22&gt;0)*(B22=F22),1)+IF(G22&gt;K22,0)+IF(G22&lt;K22,0)+IF(G22=K22=0,0)+IF((G22&gt;0)*(K22&gt;0)*(G22=K22),1)+IF(Q22&gt;U22,0)+IF(Q22&lt;U22,0)+IF(Q22=U22=0,0)+IF((Q22&gt;0)*(U22&gt;0)*(Q22=U22),1)+IF(V22&gt;Z22,0)+IF(V22&lt;Z22,0)+IF(V22=Z22=0,0)+IF((V22&gt;0)*(Z22&gt;0)*(V22=Z22),1)+IF(AA22&gt;AE22,0)+IF(AA22&lt;AE22,0)+IF(AA22=AE22=0,0)+IF((AA22&gt;0)*(AE22&gt;0)*(AA22=AE22),1)</f>
        <v>0</v>
      </c>
      <c r="AI22" s="144">
        <f>SUM(AF22*2+AH22*1)</f>
        <v>0</v>
      </c>
      <c r="AJ22" s="144">
        <f>SUM(B22+G22+Q22+V22+AA22)</f>
        <v>57</v>
      </c>
      <c r="AK22" s="144">
        <f>SUM(F22+K22+U22+Z22+AE22)</f>
        <v>75</v>
      </c>
      <c r="AL22" s="144">
        <f>SUM(AJ22-AK22)</f>
        <v>-18</v>
      </c>
      <c r="AM22" s="144">
        <v>4</v>
      </c>
      <c r="AN22" s="129" t="s">
        <v>117</v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13.25" customHeight="1" x14ac:dyDescent="0.2">
      <c r="A23" s="129"/>
      <c r="B23" s="123"/>
      <c r="C23" s="71">
        <f>O19</f>
        <v>9</v>
      </c>
      <c r="D23" s="22" t="s">
        <v>70</v>
      </c>
      <c r="E23" s="73">
        <f>M19</f>
        <v>9</v>
      </c>
      <c r="F23" s="126"/>
      <c r="G23" s="123"/>
      <c r="H23" s="71">
        <f>O21</f>
        <v>11</v>
      </c>
      <c r="I23" s="22" t="s">
        <v>70</v>
      </c>
      <c r="J23" s="73">
        <f>M21</f>
        <v>18</v>
      </c>
      <c r="K23" s="126"/>
      <c r="L23" s="141"/>
      <c r="M23" s="142"/>
      <c r="N23" s="142"/>
      <c r="O23" s="142"/>
      <c r="P23" s="143"/>
      <c r="Q23" s="123"/>
      <c r="R23" s="71">
        <f>'9月6日-2'!L14</f>
        <v>11</v>
      </c>
      <c r="S23" s="22" t="s">
        <v>70</v>
      </c>
      <c r="T23" s="73">
        <f>'9月6日-2'!N14</f>
        <v>12</v>
      </c>
      <c r="U23" s="126"/>
      <c r="V23" s="123"/>
      <c r="W23" s="71"/>
      <c r="X23" s="22"/>
      <c r="Y23" s="73"/>
      <c r="Z23" s="126"/>
      <c r="AA23" s="162"/>
      <c r="AB23" s="21"/>
      <c r="AC23" s="22"/>
      <c r="AD23" s="21"/>
      <c r="AE23" s="164"/>
      <c r="AF23" s="124"/>
      <c r="AG23" s="124"/>
      <c r="AH23" s="124"/>
      <c r="AI23" s="144"/>
      <c r="AJ23" s="144"/>
      <c r="AK23" s="144"/>
      <c r="AL23" s="144"/>
      <c r="AM23" s="144"/>
      <c r="AN23" s="129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3.25" customHeight="1" x14ac:dyDescent="0.2">
      <c r="A24" s="145" t="s">
        <v>118</v>
      </c>
      <c r="B24" s="122">
        <f>C24+C25</f>
        <v>22</v>
      </c>
      <c r="C24" s="70">
        <f>T18</f>
        <v>16</v>
      </c>
      <c r="D24" s="82" t="s">
        <v>70</v>
      </c>
      <c r="E24" s="72">
        <f>R18</f>
        <v>12</v>
      </c>
      <c r="F24" s="125">
        <f>E24+E25</f>
        <v>29</v>
      </c>
      <c r="G24" s="122">
        <f>H24+H25</f>
        <v>22</v>
      </c>
      <c r="H24" s="70">
        <f>T20</f>
        <v>13</v>
      </c>
      <c r="I24" s="82" t="s">
        <v>70</v>
      </c>
      <c r="J24" s="72">
        <f>R20</f>
        <v>13</v>
      </c>
      <c r="K24" s="125">
        <f>J24+J25</f>
        <v>32</v>
      </c>
      <c r="L24" s="122">
        <f>M24+M25</f>
        <v>24</v>
      </c>
      <c r="M24" s="70">
        <f>T22</f>
        <v>12</v>
      </c>
      <c r="N24" s="82" t="s">
        <v>70</v>
      </c>
      <c r="O24" s="72">
        <f>R22</f>
        <v>5</v>
      </c>
      <c r="P24" s="125">
        <f>O24+O25</f>
        <v>16</v>
      </c>
      <c r="Q24" s="138"/>
      <c r="R24" s="139"/>
      <c r="S24" s="139"/>
      <c r="T24" s="139"/>
      <c r="U24" s="140"/>
      <c r="V24" s="122"/>
      <c r="W24" s="70"/>
      <c r="X24" s="82"/>
      <c r="Y24" s="72"/>
      <c r="Z24" s="125"/>
      <c r="AA24" s="122"/>
      <c r="AB24" s="19"/>
      <c r="AC24" s="82"/>
      <c r="AD24" s="19"/>
      <c r="AE24" s="163"/>
      <c r="AF24" s="124">
        <f>IF(B24&gt;F24,1)+IF(B24&lt;F24,0)+IF(B24=F24,0)+IF(G24&gt;K24,1)+IF(G24&lt;K24,0)+IF(G24=K24,0)+IF(L24&gt;P24,1)+IF(L24&lt;P24,0)+IF(L24=P24,0)+IF(V24&gt;Z24,1)+IF(V24&lt;Z24,0)+IF(V24=Z24,0)</f>
        <v>1</v>
      </c>
      <c r="AG24" s="124">
        <f>IF(B24&gt;F24,0)+IF(B24&lt;F24,1)+IF(B24=F24,0)+IF(G24&gt;K24,0)+IF(G24&lt;K24,1)+IF(G24=K24,0)+IF(L24&gt;P24,0)+IF(L24&lt;P24,1)+IF(L24=P24,0)+IF(V24&gt;Z24,0)+IF(V24&lt;Z24,1)+IF(V24=Z24,0)</f>
        <v>2</v>
      </c>
      <c r="AH24" s="124">
        <f>IF(B24&gt;F24,0)+IF(B24&lt;F24,0)+IF(B24=F24=0,0)+IF((B24&gt;0)*(F24&gt;0)*(B24=F24),1)+IF(G24&gt;K24,0)+IF(G24&lt;K24,0)+IF(G24=K24=0,0)+IF((G24&gt;0)*(K24&gt;0)*(G24=K24),1)+IF(L24&gt;P24,0)+IF(L24&lt;P24,0)+IF(L24=P24=0,0)+IF((L24&gt;0)*(P24&gt;0)*(L24=P24),1)+IF(V24&gt;Z24,0)+IF(V24&lt;Z24,0)+IF(V24=Z24=0,0)+IF((V24&gt;0)*(Z24&gt;0)*(V24=Z24),1)+IF(AA24&gt;AE24,0)+IF(AA24&lt;AE24,0)+IF(AA24=AE24=0,0)+IF((AA24&gt;0)*(AE24&gt;0)*(AA24=AE24),1)</f>
        <v>0</v>
      </c>
      <c r="AI24" s="144">
        <f>SUM(AF24*2+AH24*1)</f>
        <v>2</v>
      </c>
      <c r="AJ24" s="144">
        <f>SUM(B24+G24+L24+V24+AA24)</f>
        <v>68</v>
      </c>
      <c r="AK24" s="144">
        <f>SUM(F24+K24+P24+Z24+AE24)</f>
        <v>77</v>
      </c>
      <c r="AL24" s="144">
        <f>SUM(AJ24-AK24)</f>
        <v>-9</v>
      </c>
      <c r="AM24" s="144">
        <v>3</v>
      </c>
      <c r="AN24" s="145" t="s">
        <v>118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3.25" customHeight="1" x14ac:dyDescent="0.2">
      <c r="A25" s="146"/>
      <c r="B25" s="123"/>
      <c r="C25" s="71">
        <f>T19</f>
        <v>6</v>
      </c>
      <c r="D25" s="22" t="s">
        <v>70</v>
      </c>
      <c r="E25" s="73">
        <f>R19</f>
        <v>17</v>
      </c>
      <c r="F25" s="126"/>
      <c r="G25" s="123"/>
      <c r="H25" s="71">
        <f>T21</f>
        <v>9</v>
      </c>
      <c r="I25" s="22" t="s">
        <v>70</v>
      </c>
      <c r="J25" s="73">
        <f>R21</f>
        <v>19</v>
      </c>
      <c r="K25" s="126"/>
      <c r="L25" s="123"/>
      <c r="M25" s="71">
        <f>T23</f>
        <v>12</v>
      </c>
      <c r="N25" s="22" t="s">
        <v>70</v>
      </c>
      <c r="O25" s="73">
        <f>R23</f>
        <v>11</v>
      </c>
      <c r="P25" s="126"/>
      <c r="Q25" s="141"/>
      <c r="R25" s="142"/>
      <c r="S25" s="142"/>
      <c r="T25" s="142"/>
      <c r="U25" s="143"/>
      <c r="V25" s="123"/>
      <c r="W25" s="71"/>
      <c r="X25" s="22"/>
      <c r="Y25" s="73"/>
      <c r="Z25" s="126"/>
      <c r="AA25" s="162"/>
      <c r="AB25" s="21"/>
      <c r="AC25" s="22"/>
      <c r="AD25" s="21"/>
      <c r="AE25" s="164"/>
      <c r="AF25" s="124"/>
      <c r="AG25" s="124"/>
      <c r="AH25" s="124"/>
      <c r="AI25" s="144"/>
      <c r="AJ25" s="144"/>
      <c r="AK25" s="144"/>
      <c r="AL25" s="144"/>
      <c r="AM25" s="144"/>
      <c r="AN25" s="14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3.25" customHeight="1" x14ac:dyDescent="0.2">
      <c r="A26" s="161"/>
      <c r="B26" s="122"/>
      <c r="C26" s="70"/>
      <c r="D26" s="82"/>
      <c r="E26" s="72"/>
      <c r="F26" s="125"/>
      <c r="G26" s="122"/>
      <c r="H26" s="70"/>
      <c r="I26" s="82"/>
      <c r="J26" s="72"/>
      <c r="K26" s="125"/>
      <c r="L26" s="122"/>
      <c r="M26" s="70"/>
      <c r="N26" s="82"/>
      <c r="O26" s="72"/>
      <c r="P26" s="125"/>
      <c r="Q26" s="122"/>
      <c r="R26" s="70"/>
      <c r="S26" s="82"/>
      <c r="T26" s="72"/>
      <c r="U26" s="125"/>
      <c r="V26" s="138"/>
      <c r="W26" s="139"/>
      <c r="X26" s="139"/>
      <c r="Y26" s="139"/>
      <c r="Z26" s="140"/>
      <c r="AA26" s="122"/>
      <c r="AB26" s="19"/>
      <c r="AC26" s="82"/>
      <c r="AD26" s="19"/>
      <c r="AE26" s="163"/>
      <c r="AF26" s="124"/>
      <c r="AG26" s="124"/>
      <c r="AH26" s="124"/>
      <c r="AI26" s="144"/>
      <c r="AJ26" s="144"/>
      <c r="AK26" s="144"/>
      <c r="AL26" s="144"/>
      <c r="AM26" s="144"/>
      <c r="AN26" s="161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3.25" customHeight="1" x14ac:dyDescent="0.2">
      <c r="A27" s="146"/>
      <c r="B27" s="123"/>
      <c r="C27" s="71"/>
      <c r="D27" s="22"/>
      <c r="E27" s="73"/>
      <c r="F27" s="126"/>
      <c r="G27" s="123"/>
      <c r="H27" s="71"/>
      <c r="I27" s="22"/>
      <c r="J27" s="73"/>
      <c r="K27" s="126"/>
      <c r="L27" s="123"/>
      <c r="M27" s="71"/>
      <c r="N27" s="22"/>
      <c r="O27" s="73"/>
      <c r="P27" s="126"/>
      <c r="Q27" s="123"/>
      <c r="R27" s="71"/>
      <c r="S27" s="22"/>
      <c r="T27" s="73"/>
      <c r="U27" s="126"/>
      <c r="V27" s="141"/>
      <c r="W27" s="142"/>
      <c r="X27" s="142"/>
      <c r="Y27" s="142"/>
      <c r="Z27" s="143"/>
      <c r="AA27" s="162"/>
      <c r="AB27" s="21"/>
      <c r="AC27" s="22"/>
      <c r="AD27" s="21"/>
      <c r="AE27" s="164"/>
      <c r="AF27" s="124"/>
      <c r="AG27" s="124"/>
      <c r="AH27" s="124"/>
      <c r="AI27" s="144"/>
      <c r="AJ27" s="144"/>
      <c r="AK27" s="144"/>
      <c r="AL27" s="144"/>
      <c r="AM27" s="144"/>
      <c r="AN27" s="14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3.25" customHeight="1" x14ac:dyDescent="0.2">
      <c r="A28" s="41"/>
      <c r="B28" s="3"/>
      <c r="C28" s="23"/>
      <c r="D28" s="24"/>
      <c r="E28" s="23"/>
      <c r="F28" s="3"/>
      <c r="G28" s="3"/>
      <c r="H28" s="23"/>
      <c r="I28" s="24"/>
      <c r="J28" s="23"/>
      <c r="K28" s="3"/>
      <c r="L28" s="3"/>
      <c r="M28" s="23"/>
      <c r="N28" s="24"/>
      <c r="O28" s="23"/>
      <c r="P28" s="3"/>
      <c r="Q28" s="3"/>
      <c r="R28" s="23"/>
      <c r="S28" s="24"/>
      <c r="T28" s="23"/>
      <c r="U28" s="3"/>
      <c r="V28" s="25"/>
      <c r="W28" s="26"/>
      <c r="X28" s="26"/>
      <c r="Y28" s="26"/>
      <c r="Z28" s="26"/>
      <c r="AA28" s="25"/>
      <c r="AB28" s="23"/>
      <c r="AC28" s="24"/>
      <c r="AD28" s="23"/>
      <c r="AE28" s="25"/>
      <c r="AF28" s="40"/>
      <c r="AG28" s="40"/>
      <c r="AH28" s="40"/>
      <c r="AI28" s="64"/>
      <c r="AJ28" s="64">
        <f>SUM(AJ18:AJ27)</f>
        <v>288</v>
      </c>
      <c r="AK28" s="64">
        <f>SUM(AK18:AK27)</f>
        <v>288</v>
      </c>
      <c r="AL28" s="64">
        <f>SUM(AL18:AL27)</f>
        <v>0</v>
      </c>
      <c r="AM28" s="64"/>
      <c r="AN28" s="41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3.25" customHeight="1" x14ac:dyDescent="0.2">
      <c r="A29" s="41"/>
      <c r="B29" s="3"/>
      <c r="C29" s="23"/>
      <c r="D29" s="90"/>
      <c r="E29" s="23"/>
      <c r="F29" s="3"/>
      <c r="G29" s="3"/>
      <c r="H29" s="23"/>
      <c r="I29" s="90"/>
      <c r="J29" s="23"/>
      <c r="K29" s="3"/>
      <c r="L29" s="3"/>
      <c r="M29" s="23"/>
      <c r="N29" s="90"/>
      <c r="O29" s="23"/>
      <c r="P29" s="3"/>
      <c r="Q29" s="3"/>
      <c r="R29" s="23"/>
      <c r="S29" s="90"/>
      <c r="T29" s="23"/>
      <c r="U29" s="3"/>
      <c r="V29" s="25"/>
      <c r="W29" s="26"/>
      <c r="X29" s="26"/>
      <c r="Y29" s="26"/>
      <c r="Z29" s="26"/>
      <c r="AA29" s="25"/>
      <c r="AB29" s="23"/>
      <c r="AC29" s="90"/>
      <c r="AD29" s="23"/>
      <c r="AE29" s="25"/>
      <c r="AF29" s="40"/>
      <c r="AG29" s="40"/>
      <c r="AH29" s="40"/>
      <c r="AI29" s="64"/>
      <c r="AJ29" s="64"/>
      <c r="AK29" s="64"/>
      <c r="AL29" s="64"/>
      <c r="AM29" s="64"/>
      <c r="AN29" s="41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3.25" customHeight="1" x14ac:dyDescent="0.2">
      <c r="A30" s="145" t="s">
        <v>119</v>
      </c>
      <c r="B30" s="147" t="s">
        <v>123</v>
      </c>
      <c r="C30" s="147"/>
      <c r="D30" s="147"/>
      <c r="E30" s="147"/>
      <c r="F30" s="147"/>
      <c r="G30" s="147" t="s">
        <v>124</v>
      </c>
      <c r="H30" s="147"/>
      <c r="I30" s="147"/>
      <c r="J30" s="147"/>
      <c r="K30" s="147"/>
      <c r="L30" s="147" t="s">
        <v>125</v>
      </c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65" t="s">
        <v>14</v>
      </c>
      <c r="AG30" s="165" t="s">
        <v>15</v>
      </c>
      <c r="AH30" s="165" t="s">
        <v>16</v>
      </c>
      <c r="AI30" s="165" t="s">
        <v>17</v>
      </c>
      <c r="AJ30" s="165" t="s">
        <v>18</v>
      </c>
      <c r="AK30" s="165" t="s">
        <v>19</v>
      </c>
      <c r="AL30" s="165" t="s">
        <v>20</v>
      </c>
      <c r="AM30" s="165" t="s">
        <v>21</v>
      </c>
      <c r="AN30" s="145" t="s">
        <v>121</v>
      </c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3.25" customHeight="1" x14ac:dyDescent="0.2">
      <c r="A31" s="146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66"/>
      <c r="AG31" s="166"/>
      <c r="AH31" s="166"/>
      <c r="AI31" s="166"/>
      <c r="AJ31" s="166"/>
      <c r="AK31" s="166"/>
      <c r="AL31" s="166"/>
      <c r="AM31" s="166"/>
      <c r="AN31" s="14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3.25" customHeight="1" x14ac:dyDescent="0.2">
      <c r="A32" s="145" t="s">
        <v>123</v>
      </c>
      <c r="B32" s="138"/>
      <c r="C32" s="139"/>
      <c r="D32" s="139"/>
      <c r="E32" s="139"/>
      <c r="F32" s="140"/>
      <c r="G32" s="122">
        <f>H32+H33</f>
        <v>9</v>
      </c>
      <c r="H32" s="70">
        <f>'9月6日-2'!L19</f>
        <v>2</v>
      </c>
      <c r="I32" s="89" t="s">
        <v>70</v>
      </c>
      <c r="J32" s="72">
        <f>'9月6日-2'!N19</f>
        <v>13</v>
      </c>
      <c r="K32" s="125">
        <f>J32+J33</f>
        <v>29</v>
      </c>
      <c r="L32" s="122">
        <f>M32+M33</f>
        <v>12</v>
      </c>
      <c r="M32" s="70">
        <f>'9月4日-2'!L19</f>
        <v>7</v>
      </c>
      <c r="N32" s="89" t="s">
        <v>70</v>
      </c>
      <c r="O32" s="72">
        <f>'9月4日-2'!N19</f>
        <v>15</v>
      </c>
      <c r="P32" s="125">
        <f>O32+O33</f>
        <v>27</v>
      </c>
      <c r="Q32" s="122"/>
      <c r="R32" s="70"/>
      <c r="S32" s="89"/>
      <c r="T32" s="72"/>
      <c r="U32" s="125"/>
      <c r="V32" s="122"/>
      <c r="W32" s="19"/>
      <c r="X32" s="89"/>
      <c r="Y32" s="19"/>
      <c r="Z32" s="163"/>
      <c r="AA32" s="122"/>
      <c r="AB32" s="19"/>
      <c r="AC32" s="89"/>
      <c r="AD32" s="19"/>
      <c r="AE32" s="163"/>
      <c r="AF32" s="124">
        <f>IF(G32&gt;K32,1)+IF(G32&lt;K32,0)+IF(G32=K32,0)+IF(L32&gt;P32,1)+IF(L32&lt;P32,0)+IF(L32=P32,0)+IF(Q32&gt;U32,1)+IF(Q32&lt;U32,0)+IF(Q32=U32,0)+IF(V32&gt;Z32,1)+IF(V32&lt;Z32,0)+IF(V32=Z32,0)</f>
        <v>0</v>
      </c>
      <c r="AG32" s="124">
        <f>IF(G32&gt;K32,0)+IF(G32&lt;K32,1)+IF(G32=K32,0)+IF(L32&gt;P32,0)+IF(L32&lt;P32,1)+IF(L32=P32,0)+IF(Q32&gt;U32,0)+IF(Q32&lt;U32,1)+IF(Q32=U32,0)+IF(V32&gt;Z32,0)+IF(V32&lt;Z32,1)+IF(V32=Z32,0)</f>
        <v>2</v>
      </c>
      <c r="AH32" s="124">
        <f>IF(G32&gt;K32,0)+IF(G32&lt;K32,0)+IF(G32=K32=0,0)+IF((G32&gt;0)*(K32&gt;0)*(G32=K32),1)+IF(L32&gt;P32,0)+IF(L32&lt;P32,0)+IF(L32=P32=0,0)+IF((L32&gt;0)*(P32&gt;0)*(L32=P32),1)+IF(Q32&gt;U32,0)+IF(Q32&lt;U32,0)+IF(Q32=U32=0,0)+IF((Q32&gt;0)*(U32&gt;0)*(Q32=U32),1)+IF(V32&gt;Z32,0)+IF(V32&lt;Z32,0)+IF(V32=Z32=0,0)+IF((V32&gt;0)*(Z32&gt;0)*(V32=Z32),1)</f>
        <v>0</v>
      </c>
      <c r="AI32" s="144">
        <f>SUM(AF32*2+AH32*1)</f>
        <v>0</v>
      </c>
      <c r="AJ32" s="144">
        <f>SUM(G32+L32+Q32+V32+AA32)</f>
        <v>21</v>
      </c>
      <c r="AK32" s="144">
        <f>SUM(K32+P32+U32+Z32+AE32)</f>
        <v>56</v>
      </c>
      <c r="AL32" s="144">
        <f>SUM(AJ32-AK32)</f>
        <v>-35</v>
      </c>
      <c r="AM32" s="144">
        <v>3</v>
      </c>
      <c r="AN32" s="145" t="s">
        <v>123</v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3.25" customHeight="1" x14ac:dyDescent="0.2">
      <c r="A33" s="146"/>
      <c r="B33" s="141"/>
      <c r="C33" s="142"/>
      <c r="D33" s="142"/>
      <c r="E33" s="142"/>
      <c r="F33" s="143"/>
      <c r="G33" s="123"/>
      <c r="H33" s="71">
        <f>'9月6日-2'!L20</f>
        <v>7</v>
      </c>
      <c r="I33" s="22" t="s">
        <v>70</v>
      </c>
      <c r="J33" s="73">
        <f>'9月6日-2'!N20</f>
        <v>16</v>
      </c>
      <c r="K33" s="126"/>
      <c r="L33" s="123"/>
      <c r="M33" s="71">
        <f>'9月4日-2'!L20</f>
        <v>5</v>
      </c>
      <c r="N33" s="22" t="s">
        <v>70</v>
      </c>
      <c r="O33" s="73">
        <f>'9月4日-2'!N20</f>
        <v>12</v>
      </c>
      <c r="P33" s="126"/>
      <c r="Q33" s="123"/>
      <c r="R33" s="71"/>
      <c r="S33" s="22"/>
      <c r="T33" s="73"/>
      <c r="U33" s="126"/>
      <c r="V33" s="162"/>
      <c r="W33" s="21"/>
      <c r="X33" s="22"/>
      <c r="Y33" s="21"/>
      <c r="Z33" s="164"/>
      <c r="AA33" s="162"/>
      <c r="AB33" s="21"/>
      <c r="AC33" s="22"/>
      <c r="AD33" s="21"/>
      <c r="AE33" s="164"/>
      <c r="AF33" s="124"/>
      <c r="AG33" s="124"/>
      <c r="AH33" s="124"/>
      <c r="AI33" s="144"/>
      <c r="AJ33" s="144"/>
      <c r="AK33" s="144"/>
      <c r="AL33" s="144"/>
      <c r="AM33" s="144"/>
      <c r="AN33" s="14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3.25" customHeight="1" x14ac:dyDescent="0.2">
      <c r="A34" s="145" t="s">
        <v>124</v>
      </c>
      <c r="B34" s="122">
        <f>C34+C35</f>
        <v>29</v>
      </c>
      <c r="C34" s="70">
        <f>J32</f>
        <v>13</v>
      </c>
      <c r="D34" s="89" t="s">
        <v>70</v>
      </c>
      <c r="E34" s="72">
        <f>H32</f>
        <v>2</v>
      </c>
      <c r="F34" s="125">
        <f>E34+E35</f>
        <v>9</v>
      </c>
      <c r="G34" s="138"/>
      <c r="H34" s="139"/>
      <c r="I34" s="139"/>
      <c r="J34" s="139"/>
      <c r="K34" s="140"/>
      <c r="L34" s="122">
        <f>M34+M35</f>
        <v>16</v>
      </c>
      <c r="M34" s="70">
        <f>'9月5日-2'!L19</f>
        <v>9</v>
      </c>
      <c r="N34" s="89" t="s">
        <v>70</v>
      </c>
      <c r="O34" s="72">
        <f>'9月5日-2'!N19</f>
        <v>7</v>
      </c>
      <c r="P34" s="125">
        <f>O34+O35</f>
        <v>18</v>
      </c>
      <c r="Q34" s="122"/>
      <c r="R34" s="70"/>
      <c r="S34" s="89"/>
      <c r="T34" s="72"/>
      <c r="U34" s="125"/>
      <c r="V34" s="122"/>
      <c r="W34" s="19"/>
      <c r="X34" s="89"/>
      <c r="Y34" s="19"/>
      <c r="Z34" s="163"/>
      <c r="AA34" s="122"/>
      <c r="AB34" s="19"/>
      <c r="AC34" s="89"/>
      <c r="AD34" s="19"/>
      <c r="AE34" s="163"/>
      <c r="AF34" s="124">
        <f>IF(B34&gt;F34,1)+IF(B34&lt;F34,0)+IF(B34=F34,0)+IF(L34&gt;P34,1)+IF(L34&lt;P34,0)+IF(L34=P34,0)+IF(Q34&gt;U34,1)+IF(Q34&lt;U34,0)+IF(Q34=U34,0)+IF(V34&gt;Z34,1)+IF(V34&lt;Z34,0)+IF(V34=Z34,0)</f>
        <v>1</v>
      </c>
      <c r="AG34" s="124">
        <f>IF(B34&gt;F34,0)+IF(B34&lt;F34,1)+IF(B34=F34,0)+IF(L34&gt;P34,0)+IF(L34&lt;P34,1)+IF(L34=P34,0)+IF(Q34&gt;U34,0)+IF(Q34&lt;U34,1)+IF(Q34=U34,0)+IF(V34&gt;Z34,0)+IF(V34&lt;Z34,1)+IF(V34=Z34,0)</f>
        <v>1</v>
      </c>
      <c r="AH34" s="144">
        <f>IF(B34&gt;F34,0)+IF(B34&lt;F34,0)+IF(B34=F34=0,0)+IF((B34&gt;0)*(F34&gt;0)*(B34=F34),1)+IF(L34&gt;P34,0)+IF(L34&lt;P34,0)+IF(L34=P34=0,0)+IF((L34&gt;0)*(P34&gt;0)*(L34=P34),1)+IF(Q34&gt;U34,0)+IF(Q34&lt;U34,0)+IF(Q34=U34=0,0)+IF((Q34&gt;0)*(U34&gt;0)*(Q34=U34),1)+IF(V34&gt;Z34,0)+IF(V34&lt;Z34,0)+IF(V34=Z34=0,0)+IF((V34&gt;0)*(Z34&gt;0)*(V34=Z34),1)+IF(AA34&gt;AE34,0)+IF(AA34&lt;AE34,0)+IF(AA34=AE34=0,0)+IF((AA34&gt;0)*(AE34&gt;0)*(AA34=AE34),1)</f>
        <v>0</v>
      </c>
      <c r="AI34" s="144">
        <f>SUM(AF34*2+AH34*1)</f>
        <v>2</v>
      </c>
      <c r="AJ34" s="144">
        <f>SUM(B34+L34+Q34+V34+AA34)</f>
        <v>45</v>
      </c>
      <c r="AK34" s="144">
        <f>SUM(F34+P34+U34+Z34+AE34)</f>
        <v>27</v>
      </c>
      <c r="AL34" s="144">
        <f>SUM(AJ34-AK34)</f>
        <v>18</v>
      </c>
      <c r="AM34" s="144">
        <v>2</v>
      </c>
      <c r="AN34" s="145" t="s">
        <v>124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3.25" customHeight="1" x14ac:dyDescent="0.2">
      <c r="A35" s="146"/>
      <c r="B35" s="123"/>
      <c r="C35" s="71">
        <f>J33</f>
        <v>16</v>
      </c>
      <c r="D35" s="22" t="s">
        <v>70</v>
      </c>
      <c r="E35" s="73">
        <f>H33</f>
        <v>7</v>
      </c>
      <c r="F35" s="126"/>
      <c r="G35" s="141"/>
      <c r="H35" s="142"/>
      <c r="I35" s="142"/>
      <c r="J35" s="142"/>
      <c r="K35" s="143"/>
      <c r="L35" s="123"/>
      <c r="M35" s="71">
        <f>'9月5日-2'!L20</f>
        <v>7</v>
      </c>
      <c r="N35" s="22" t="s">
        <v>70</v>
      </c>
      <c r="O35" s="73">
        <f>'9月5日-2'!N20</f>
        <v>11</v>
      </c>
      <c r="P35" s="126"/>
      <c r="Q35" s="123"/>
      <c r="R35" s="71"/>
      <c r="S35" s="22"/>
      <c r="T35" s="73"/>
      <c r="U35" s="126"/>
      <c r="V35" s="162"/>
      <c r="W35" s="21"/>
      <c r="X35" s="22"/>
      <c r="Y35" s="21"/>
      <c r="Z35" s="164"/>
      <c r="AA35" s="162"/>
      <c r="AB35" s="21"/>
      <c r="AC35" s="22"/>
      <c r="AD35" s="21"/>
      <c r="AE35" s="164"/>
      <c r="AF35" s="124"/>
      <c r="AG35" s="124"/>
      <c r="AH35" s="144"/>
      <c r="AI35" s="144"/>
      <c r="AJ35" s="144"/>
      <c r="AK35" s="144"/>
      <c r="AL35" s="144"/>
      <c r="AM35" s="144"/>
      <c r="AN35" s="14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3.25" customHeight="1" x14ac:dyDescent="0.2">
      <c r="A36" s="129" t="s">
        <v>125</v>
      </c>
      <c r="B36" s="122">
        <f>C36+C37</f>
        <v>27</v>
      </c>
      <c r="C36" s="70">
        <f>O32</f>
        <v>15</v>
      </c>
      <c r="D36" s="89" t="s">
        <v>70</v>
      </c>
      <c r="E36" s="72">
        <f>M32</f>
        <v>7</v>
      </c>
      <c r="F36" s="125">
        <f>E36+E37</f>
        <v>12</v>
      </c>
      <c r="G36" s="122">
        <f>H36+H37</f>
        <v>18</v>
      </c>
      <c r="H36" s="70">
        <f>O34</f>
        <v>7</v>
      </c>
      <c r="I36" s="89" t="s">
        <v>70</v>
      </c>
      <c r="J36" s="72">
        <f>M34</f>
        <v>9</v>
      </c>
      <c r="K36" s="125">
        <f>J36+J37</f>
        <v>16</v>
      </c>
      <c r="L36" s="138"/>
      <c r="M36" s="139"/>
      <c r="N36" s="139"/>
      <c r="O36" s="139"/>
      <c r="P36" s="140"/>
      <c r="Q36" s="122"/>
      <c r="R36" s="70"/>
      <c r="S36" s="89"/>
      <c r="T36" s="72"/>
      <c r="U36" s="125"/>
      <c r="V36" s="122"/>
      <c r="W36" s="19"/>
      <c r="X36" s="89"/>
      <c r="Y36" s="19"/>
      <c r="Z36" s="163"/>
      <c r="AA36" s="122"/>
      <c r="AB36" s="19"/>
      <c r="AC36" s="89"/>
      <c r="AD36" s="19"/>
      <c r="AE36" s="163"/>
      <c r="AF36" s="124">
        <f>IF(B36&gt;F36,1)+IF(B36&lt;F36,0)+IF(B36=F36,0)+IF(G36&gt;K36,1)+IF(G36&lt;K36,0)+IF(G36=K36,0)+IF(Q36&gt;U36,1)+IF(Q36&lt;U36,0)+IF(Q36=U36,0)+IF(V36&gt;Z36,1)+IF(V36&lt;Z36,0)+IF(V36=Z36,0)</f>
        <v>2</v>
      </c>
      <c r="AG36" s="124">
        <f>IF(B36&gt;F36,0)+IF(B36&lt;F36,1)+IF(B36=F36,0)+IF(G36&gt;K36,0)+IF(G36&lt;K36,1)+IF(G36=K36,0)+IF(Q36&gt;U36,0)+IF(Q36&lt;U36,1)+IF(Q36=U36,0)+IF(V36&gt;Z36,0)+IF(V36&lt;Z36,1)+IF(V36=Z36,0)</f>
        <v>0</v>
      </c>
      <c r="AH36" s="124">
        <f>IF(B36&gt;F36,0)+IF(B36&lt;F36,0)+IF(B36=F36=0,0)+IF((B36&gt;0)*(F36&gt;0)*(B36=F36),1)+IF(G36&gt;K36,0)+IF(G36&lt;K36,0)+IF(G36=K36=0,0)+IF((G36&gt;0)*(K36&gt;0)*(G36=K36),1)+IF(Q36&gt;U36,0)+IF(Q36&lt;U36,0)+IF(Q36=U36=0,0)+IF((Q36&gt;0)*(U36&gt;0)*(Q36=U36),1)+IF(V36&gt;Z36,0)+IF(V36&lt;Z36,0)+IF(V36=Z36=0,0)+IF((V36&gt;0)*(Z36&gt;0)*(V36=Z36),1)+IF(AA36&gt;AE36,0)+IF(AA36&lt;AE36,0)+IF(AA36=AE36=0,0)+IF((AA36&gt;0)*(AE36&gt;0)*(AA36=AE36),1)</f>
        <v>0</v>
      </c>
      <c r="AI36" s="144">
        <f>SUM(AF36*2+AH36*1)</f>
        <v>4</v>
      </c>
      <c r="AJ36" s="144">
        <f>SUM(B36+G36+Q36+V36+AA36)</f>
        <v>45</v>
      </c>
      <c r="AK36" s="144">
        <f>SUM(F36+K36+U36+Z36+AE36)</f>
        <v>28</v>
      </c>
      <c r="AL36" s="144">
        <f>SUM(AJ36-AK36)</f>
        <v>17</v>
      </c>
      <c r="AM36" s="144">
        <v>1</v>
      </c>
      <c r="AN36" s="129" t="s">
        <v>125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3.25" customHeight="1" x14ac:dyDescent="0.2">
      <c r="A37" s="129"/>
      <c r="B37" s="123"/>
      <c r="C37" s="71">
        <f>O33</f>
        <v>12</v>
      </c>
      <c r="D37" s="22" t="s">
        <v>70</v>
      </c>
      <c r="E37" s="73">
        <f>M33</f>
        <v>5</v>
      </c>
      <c r="F37" s="126"/>
      <c r="G37" s="123"/>
      <c r="H37" s="71">
        <f>O35</f>
        <v>11</v>
      </c>
      <c r="I37" s="22" t="s">
        <v>70</v>
      </c>
      <c r="J37" s="73">
        <f>M35</f>
        <v>7</v>
      </c>
      <c r="K37" s="126"/>
      <c r="L37" s="141"/>
      <c r="M37" s="142"/>
      <c r="N37" s="142"/>
      <c r="O37" s="142"/>
      <c r="P37" s="143"/>
      <c r="Q37" s="123"/>
      <c r="R37" s="71"/>
      <c r="S37" s="22"/>
      <c r="T37" s="73"/>
      <c r="U37" s="126"/>
      <c r="V37" s="162"/>
      <c r="W37" s="21"/>
      <c r="X37" s="22"/>
      <c r="Y37" s="21"/>
      <c r="Z37" s="164"/>
      <c r="AA37" s="162"/>
      <c r="AB37" s="21"/>
      <c r="AC37" s="22"/>
      <c r="AD37" s="21"/>
      <c r="AE37" s="164"/>
      <c r="AF37" s="124"/>
      <c r="AG37" s="124"/>
      <c r="AH37" s="124"/>
      <c r="AI37" s="144"/>
      <c r="AJ37" s="144"/>
      <c r="AK37" s="144"/>
      <c r="AL37" s="144"/>
      <c r="AM37" s="144"/>
      <c r="AN37" s="129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3.25" customHeight="1" x14ac:dyDescent="0.2">
      <c r="A38" s="161"/>
      <c r="B38" s="122"/>
      <c r="C38" s="70"/>
      <c r="D38" s="89"/>
      <c r="E38" s="72"/>
      <c r="F38" s="125"/>
      <c r="G38" s="122"/>
      <c r="H38" s="70"/>
      <c r="I38" s="89"/>
      <c r="J38" s="72"/>
      <c r="K38" s="125"/>
      <c r="L38" s="122"/>
      <c r="M38" s="70"/>
      <c r="N38" s="89"/>
      <c r="O38" s="72"/>
      <c r="P38" s="125"/>
      <c r="Q38" s="138"/>
      <c r="R38" s="139"/>
      <c r="S38" s="139"/>
      <c r="T38" s="139"/>
      <c r="U38" s="140"/>
      <c r="V38" s="122"/>
      <c r="W38" s="19"/>
      <c r="X38" s="89"/>
      <c r="Y38" s="19"/>
      <c r="Z38" s="163"/>
      <c r="AA38" s="122"/>
      <c r="AB38" s="19"/>
      <c r="AC38" s="89"/>
      <c r="AD38" s="19"/>
      <c r="AE38" s="163"/>
      <c r="AF38" s="124"/>
      <c r="AG38" s="124"/>
      <c r="AH38" s="124"/>
      <c r="AI38" s="144"/>
      <c r="AJ38" s="144"/>
      <c r="AK38" s="144"/>
      <c r="AL38" s="144"/>
      <c r="AM38" s="144"/>
      <c r="AN38" s="161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3.25" customHeight="1" x14ac:dyDescent="0.2">
      <c r="A39" s="146"/>
      <c r="B39" s="123"/>
      <c r="C39" s="71"/>
      <c r="D39" s="22"/>
      <c r="E39" s="73"/>
      <c r="F39" s="126"/>
      <c r="G39" s="123"/>
      <c r="H39" s="71"/>
      <c r="I39" s="22"/>
      <c r="J39" s="73"/>
      <c r="K39" s="126"/>
      <c r="L39" s="123"/>
      <c r="M39" s="71"/>
      <c r="N39" s="22"/>
      <c r="O39" s="73"/>
      <c r="P39" s="126"/>
      <c r="Q39" s="141"/>
      <c r="R39" s="142"/>
      <c r="S39" s="142"/>
      <c r="T39" s="142"/>
      <c r="U39" s="143"/>
      <c r="V39" s="162"/>
      <c r="W39" s="21"/>
      <c r="X39" s="22"/>
      <c r="Y39" s="21"/>
      <c r="Z39" s="164"/>
      <c r="AA39" s="162"/>
      <c r="AB39" s="21"/>
      <c r="AC39" s="22"/>
      <c r="AD39" s="21"/>
      <c r="AE39" s="164"/>
      <c r="AF39" s="124"/>
      <c r="AG39" s="124"/>
      <c r="AH39" s="124"/>
      <c r="AI39" s="144"/>
      <c r="AJ39" s="144"/>
      <c r="AK39" s="144"/>
      <c r="AL39" s="144"/>
      <c r="AM39" s="144"/>
      <c r="AN39" s="14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3.25" customHeight="1" x14ac:dyDescent="0.2">
      <c r="A40" s="41"/>
      <c r="B40" s="3"/>
      <c r="C40" s="23"/>
      <c r="D40" s="90"/>
      <c r="E40" s="23"/>
      <c r="F40" s="3"/>
      <c r="G40" s="3"/>
      <c r="H40" s="23"/>
      <c r="I40" s="90"/>
      <c r="J40" s="23"/>
      <c r="K40" s="3"/>
      <c r="L40" s="3"/>
      <c r="M40" s="23"/>
      <c r="N40" s="90"/>
      <c r="O40" s="23"/>
      <c r="P40" s="3"/>
      <c r="Q40" s="3"/>
      <c r="R40" s="23"/>
      <c r="S40" s="90"/>
      <c r="T40" s="23"/>
      <c r="U40" s="3"/>
      <c r="V40" s="25"/>
      <c r="W40" s="26"/>
      <c r="X40" s="26"/>
      <c r="Y40" s="26"/>
      <c r="Z40" s="26"/>
      <c r="AA40" s="25"/>
      <c r="AB40" s="23"/>
      <c r="AC40" s="90"/>
      <c r="AD40" s="23"/>
      <c r="AE40" s="25"/>
      <c r="AF40" s="40"/>
      <c r="AG40" s="40"/>
      <c r="AH40" s="40"/>
      <c r="AI40" s="64"/>
      <c r="AJ40" s="64">
        <f>SUM(AJ32:AJ39)</f>
        <v>111</v>
      </c>
      <c r="AK40" s="64">
        <f>SUM(AK32:AK39)</f>
        <v>111</v>
      </c>
      <c r="AL40" s="64">
        <f>SUM(AL32:AL39)</f>
        <v>0</v>
      </c>
      <c r="AM40" s="64"/>
      <c r="AN40" s="41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3.25" customHeight="1" x14ac:dyDescent="0.2">
      <c r="A41" s="41"/>
      <c r="B41" s="3"/>
      <c r="C41" s="23"/>
      <c r="D41" s="90"/>
      <c r="E41" s="23"/>
      <c r="F41" s="3"/>
      <c r="G41" s="3"/>
      <c r="H41" s="23"/>
      <c r="I41" s="90"/>
      <c r="J41" s="23"/>
      <c r="K41" s="3"/>
      <c r="L41" s="3"/>
      <c r="M41" s="23"/>
      <c r="N41" s="90"/>
      <c r="O41" s="23"/>
      <c r="P41" s="3"/>
      <c r="Q41" s="3"/>
      <c r="R41" s="23"/>
      <c r="S41" s="90"/>
      <c r="T41" s="23"/>
      <c r="U41" s="3"/>
      <c r="V41" s="25"/>
      <c r="W41" s="26"/>
      <c r="X41" s="26"/>
      <c r="Y41" s="26"/>
      <c r="Z41" s="26"/>
      <c r="AA41" s="25"/>
      <c r="AB41" s="23"/>
      <c r="AC41" s="90"/>
      <c r="AD41" s="23"/>
      <c r="AE41" s="25"/>
      <c r="AF41" s="40"/>
      <c r="AG41" s="40"/>
      <c r="AH41" s="40"/>
      <c r="AI41" s="64"/>
      <c r="AJ41" s="64"/>
      <c r="AK41" s="64"/>
      <c r="AL41" s="64"/>
      <c r="AM41" s="64"/>
      <c r="AN41" s="41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3.25" customHeight="1" x14ac:dyDescent="0.2">
      <c r="A42" s="145" t="s">
        <v>120</v>
      </c>
      <c r="B42" s="147" t="s">
        <v>126</v>
      </c>
      <c r="C42" s="147"/>
      <c r="D42" s="147"/>
      <c r="E42" s="147"/>
      <c r="F42" s="147"/>
      <c r="G42" s="147" t="s">
        <v>127</v>
      </c>
      <c r="H42" s="147"/>
      <c r="I42" s="147"/>
      <c r="J42" s="147"/>
      <c r="K42" s="147"/>
      <c r="L42" s="147" t="s">
        <v>128</v>
      </c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65" t="s">
        <v>14</v>
      </c>
      <c r="AG42" s="165" t="s">
        <v>15</v>
      </c>
      <c r="AH42" s="165" t="s">
        <v>16</v>
      </c>
      <c r="AI42" s="165" t="s">
        <v>17</v>
      </c>
      <c r="AJ42" s="165" t="s">
        <v>18</v>
      </c>
      <c r="AK42" s="165" t="s">
        <v>19</v>
      </c>
      <c r="AL42" s="165" t="s">
        <v>20</v>
      </c>
      <c r="AM42" s="165" t="s">
        <v>21</v>
      </c>
      <c r="AN42" s="145" t="s">
        <v>122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ht="13.25" customHeight="1" x14ac:dyDescent="0.2">
      <c r="A43" s="146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66"/>
      <c r="AG43" s="166"/>
      <c r="AH43" s="166"/>
      <c r="AI43" s="166"/>
      <c r="AJ43" s="166"/>
      <c r="AK43" s="166"/>
      <c r="AL43" s="166"/>
      <c r="AM43" s="166"/>
      <c r="AN43" s="14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3.25" customHeight="1" x14ac:dyDescent="0.2">
      <c r="A44" s="145" t="s">
        <v>126</v>
      </c>
      <c r="B44" s="138"/>
      <c r="C44" s="139"/>
      <c r="D44" s="139"/>
      <c r="E44" s="139"/>
      <c r="F44" s="140"/>
      <c r="G44" s="122">
        <f>H44+H45</f>
        <v>20</v>
      </c>
      <c r="H44" s="70">
        <f>'9月6日-2'!L25</f>
        <v>11</v>
      </c>
      <c r="I44" s="89" t="s">
        <v>70</v>
      </c>
      <c r="J44" s="72">
        <f>'9月6日-2'!N25</f>
        <v>7</v>
      </c>
      <c r="K44" s="125">
        <f>J44+J45</f>
        <v>18</v>
      </c>
      <c r="L44" s="122">
        <f>M44+M45</f>
        <v>14</v>
      </c>
      <c r="M44" s="70">
        <f>'9月4日-2'!L25</f>
        <v>10</v>
      </c>
      <c r="N44" s="89" t="s">
        <v>70</v>
      </c>
      <c r="O44" s="72">
        <f>'9月4日-2'!N25</f>
        <v>8</v>
      </c>
      <c r="P44" s="125">
        <f>O44+O45</f>
        <v>16</v>
      </c>
      <c r="Q44" s="122"/>
      <c r="R44" s="70"/>
      <c r="S44" s="89"/>
      <c r="T44" s="72"/>
      <c r="U44" s="125"/>
      <c r="V44" s="122"/>
      <c r="W44" s="19"/>
      <c r="X44" s="89"/>
      <c r="Y44" s="19"/>
      <c r="Z44" s="163"/>
      <c r="AA44" s="122"/>
      <c r="AB44" s="19"/>
      <c r="AC44" s="89"/>
      <c r="AD44" s="19"/>
      <c r="AE44" s="163"/>
      <c r="AF44" s="124">
        <f>IF(G44&gt;K44,1)+IF(G44&lt;K44,0)+IF(G44=K44,0)+IF(L44&gt;P44,1)+IF(L44&lt;P44,0)+IF(L44=P44,0)+IF(Q44&gt;U44,1)+IF(Q44&lt;U44,0)+IF(Q44=U44,0)+IF(V44&gt;Z44,1)+IF(V44&lt;Z44,0)+IF(V44=Z44,0)</f>
        <v>1</v>
      </c>
      <c r="AG44" s="124">
        <f>IF(G44&gt;K44,0)+IF(G44&lt;K44,1)+IF(G44=K44,0)+IF(L44&gt;P44,0)+IF(L44&lt;P44,1)+IF(L44=P44,0)+IF(Q44&gt;U44,0)+IF(Q44&lt;U44,1)+IF(Q44=U44,0)+IF(V44&gt;Z44,0)+IF(V44&lt;Z44,1)+IF(V44=Z44,0)</f>
        <v>1</v>
      </c>
      <c r="AH44" s="124">
        <f>IF(G44&gt;K44,0)+IF(G44&lt;K44,0)+IF(G44=K44=0,0)+IF((G44&gt;0)*(K44&gt;0)*(G44=K44),1)+IF(L44&gt;P44,0)+IF(L44&lt;P44,0)+IF(L44=P44=0,0)+IF((L44&gt;0)*(P44&gt;0)*(L44=P44),1)+IF(Q44&gt;U44,0)+IF(Q44&lt;U44,0)+IF(Q44=U44=0,0)+IF((Q44&gt;0)*(U44&gt;0)*(Q44=U44),1)+IF(V44&gt;Z44,0)+IF(V44&lt;Z44,0)+IF(V44=Z44=0,0)+IF((V44&gt;0)*(Z44&gt;0)*(V44=Z44),1)</f>
        <v>0</v>
      </c>
      <c r="AI44" s="144">
        <f>SUM(AF44*2+AH44*1)</f>
        <v>2</v>
      </c>
      <c r="AJ44" s="144">
        <f>SUM(G44+L44+Q44+V44+AA44)</f>
        <v>34</v>
      </c>
      <c r="AK44" s="144">
        <f>SUM(K44+P44+U44+Z44+AE44)</f>
        <v>34</v>
      </c>
      <c r="AL44" s="144">
        <f>SUM(AJ44-AK44)</f>
        <v>0</v>
      </c>
      <c r="AM44" s="144">
        <v>1</v>
      </c>
      <c r="AN44" s="145" t="s">
        <v>126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ht="13.25" customHeight="1" x14ac:dyDescent="0.2">
      <c r="A45" s="146"/>
      <c r="B45" s="141"/>
      <c r="C45" s="142"/>
      <c r="D45" s="142"/>
      <c r="E45" s="142"/>
      <c r="F45" s="143"/>
      <c r="G45" s="123"/>
      <c r="H45" s="71">
        <f>'9月6日-2'!L26</f>
        <v>9</v>
      </c>
      <c r="I45" s="22" t="s">
        <v>70</v>
      </c>
      <c r="J45" s="73">
        <f>'9月6日-2'!N26</f>
        <v>11</v>
      </c>
      <c r="K45" s="126"/>
      <c r="L45" s="123"/>
      <c r="M45" s="71">
        <f>'9月4日-2'!L26</f>
        <v>4</v>
      </c>
      <c r="N45" s="22" t="s">
        <v>70</v>
      </c>
      <c r="O45" s="73">
        <f>'9月4日-2'!N26</f>
        <v>8</v>
      </c>
      <c r="P45" s="126"/>
      <c r="Q45" s="123"/>
      <c r="R45" s="71"/>
      <c r="S45" s="22"/>
      <c r="T45" s="73"/>
      <c r="U45" s="126"/>
      <c r="V45" s="162"/>
      <c r="W45" s="21"/>
      <c r="X45" s="22"/>
      <c r="Y45" s="21"/>
      <c r="Z45" s="164"/>
      <c r="AA45" s="162"/>
      <c r="AB45" s="21"/>
      <c r="AC45" s="22"/>
      <c r="AD45" s="21"/>
      <c r="AE45" s="164"/>
      <c r="AF45" s="124"/>
      <c r="AG45" s="124"/>
      <c r="AH45" s="124"/>
      <c r="AI45" s="144"/>
      <c r="AJ45" s="144"/>
      <c r="AK45" s="144"/>
      <c r="AL45" s="144"/>
      <c r="AM45" s="144"/>
      <c r="AN45" s="14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ht="13.25" customHeight="1" x14ac:dyDescent="0.2">
      <c r="A46" s="145" t="s">
        <v>127</v>
      </c>
      <c r="B46" s="122">
        <f>C46+C47</f>
        <v>18</v>
      </c>
      <c r="C46" s="70">
        <f>J44</f>
        <v>7</v>
      </c>
      <c r="D46" s="89" t="s">
        <v>70</v>
      </c>
      <c r="E46" s="72">
        <f>H44</f>
        <v>11</v>
      </c>
      <c r="F46" s="125">
        <f>E46+E47</f>
        <v>20</v>
      </c>
      <c r="G46" s="138"/>
      <c r="H46" s="139"/>
      <c r="I46" s="139"/>
      <c r="J46" s="139"/>
      <c r="K46" s="140"/>
      <c r="L46" s="122">
        <f>M46+M47</f>
        <v>10</v>
      </c>
      <c r="M46" s="70">
        <f>'9月5日-2'!L25</f>
        <v>7</v>
      </c>
      <c r="N46" s="89" t="s">
        <v>70</v>
      </c>
      <c r="O46" s="72">
        <f>'9月5日-2'!N25</f>
        <v>10</v>
      </c>
      <c r="P46" s="125">
        <f>O46+O47</f>
        <v>16</v>
      </c>
      <c r="Q46" s="122"/>
      <c r="R46" s="70"/>
      <c r="S46" s="89"/>
      <c r="T46" s="72"/>
      <c r="U46" s="125"/>
      <c r="V46" s="122"/>
      <c r="W46" s="19"/>
      <c r="X46" s="89"/>
      <c r="Y46" s="19"/>
      <c r="Z46" s="163"/>
      <c r="AA46" s="122"/>
      <c r="AB46" s="19"/>
      <c r="AC46" s="89"/>
      <c r="AD46" s="19"/>
      <c r="AE46" s="163"/>
      <c r="AF46" s="124">
        <f>IF(B46&gt;F46,1)+IF(B46&lt;F46,0)+IF(B46=F46,0)+IF(L46&gt;P46,1)+IF(L46&lt;P46,0)+IF(L46=P46,0)+IF(Q46&gt;U46,1)+IF(Q46&lt;U46,0)+IF(Q46=U46,0)+IF(V46&gt;Z46,1)+IF(V46&lt;Z46,0)+IF(V46=Z46,0)</f>
        <v>0</v>
      </c>
      <c r="AG46" s="124">
        <f>IF(B46&gt;F46,0)+IF(B46&lt;F46,1)+IF(B46=F46,0)+IF(L46&gt;P46,0)+IF(L46&lt;P46,1)+IF(L46=P46,0)+IF(Q46&gt;U46,0)+IF(Q46&lt;U46,1)+IF(Q46=U46,0)+IF(V46&gt;Z46,0)+IF(V46&lt;Z46,1)+IF(V46=Z46,0)</f>
        <v>2</v>
      </c>
      <c r="AH46" s="144">
        <f>IF(B46&gt;F46,0)+IF(B46&lt;F46,0)+IF(B46=F46=0,0)+IF((B46&gt;0)*(F46&gt;0)*(B46=F46),1)+IF(L46&gt;P46,0)+IF(L46&lt;P46,0)+IF(L46=P46=0,0)+IF((L46&gt;0)*(P46&gt;0)*(L46=P46),1)+IF(Q46&gt;U46,0)+IF(Q46&lt;U46,0)+IF(Q46=U46=0,0)+IF((Q46&gt;0)*(U46&gt;0)*(Q46=U46),1)+IF(V46&gt;Z46,0)+IF(V46&lt;Z46,0)+IF(V46=Z46=0,0)+IF((V46&gt;0)*(Z46&gt;0)*(V46=Z46),1)+IF(AA46&gt;AE46,0)+IF(AA46&lt;AE46,0)+IF(AA46=AE46=0,0)+IF((AA46&gt;0)*(AE46&gt;0)*(AA46=AE46),1)</f>
        <v>0</v>
      </c>
      <c r="AI46" s="144">
        <f>SUM(AF46*2+AH46*1)</f>
        <v>0</v>
      </c>
      <c r="AJ46" s="144">
        <f>SUM(B46+L46+Q46+V46+AA46)</f>
        <v>28</v>
      </c>
      <c r="AK46" s="144">
        <f>SUM(F46+P46+U46+Z46+AE46)</f>
        <v>36</v>
      </c>
      <c r="AL46" s="144">
        <f>SUM(AJ46-AK46)</f>
        <v>-8</v>
      </c>
      <c r="AM46" s="144">
        <v>2</v>
      </c>
      <c r="AN46" s="145" t="s">
        <v>127</v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ht="13.25" customHeight="1" x14ac:dyDescent="0.2">
      <c r="A47" s="146"/>
      <c r="B47" s="123"/>
      <c r="C47" s="71">
        <f>J45</f>
        <v>11</v>
      </c>
      <c r="D47" s="22" t="s">
        <v>70</v>
      </c>
      <c r="E47" s="73">
        <f>H45</f>
        <v>9</v>
      </c>
      <c r="F47" s="126"/>
      <c r="G47" s="141"/>
      <c r="H47" s="142"/>
      <c r="I47" s="142"/>
      <c r="J47" s="142"/>
      <c r="K47" s="143"/>
      <c r="L47" s="123"/>
      <c r="M47" s="71">
        <f>'9月5日-2'!L26</f>
        <v>3</v>
      </c>
      <c r="N47" s="22" t="s">
        <v>70</v>
      </c>
      <c r="O47" s="73">
        <f>'9月5日-2'!N26</f>
        <v>6</v>
      </c>
      <c r="P47" s="126"/>
      <c r="Q47" s="123"/>
      <c r="R47" s="71"/>
      <c r="S47" s="22"/>
      <c r="T47" s="73"/>
      <c r="U47" s="126"/>
      <c r="V47" s="162"/>
      <c r="W47" s="21"/>
      <c r="X47" s="22"/>
      <c r="Y47" s="21"/>
      <c r="Z47" s="164"/>
      <c r="AA47" s="162"/>
      <c r="AB47" s="21"/>
      <c r="AC47" s="22"/>
      <c r="AD47" s="21"/>
      <c r="AE47" s="164"/>
      <c r="AF47" s="124"/>
      <c r="AG47" s="124"/>
      <c r="AH47" s="144"/>
      <c r="AI47" s="144"/>
      <c r="AJ47" s="144"/>
      <c r="AK47" s="144"/>
      <c r="AL47" s="144"/>
      <c r="AM47" s="144"/>
      <c r="AN47" s="14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ht="13.25" customHeight="1" x14ac:dyDescent="0.2">
      <c r="A48" s="129" t="s">
        <v>128</v>
      </c>
      <c r="B48" s="122">
        <f>C48+C49</f>
        <v>16</v>
      </c>
      <c r="C48" s="70">
        <f>O44</f>
        <v>8</v>
      </c>
      <c r="D48" s="89" t="s">
        <v>70</v>
      </c>
      <c r="E48" s="72">
        <f>M44</f>
        <v>10</v>
      </c>
      <c r="F48" s="125">
        <f>E48+E49</f>
        <v>14</v>
      </c>
      <c r="G48" s="122">
        <f>H48+H49</f>
        <v>16</v>
      </c>
      <c r="H48" s="70">
        <f>O46</f>
        <v>10</v>
      </c>
      <c r="I48" s="89" t="s">
        <v>70</v>
      </c>
      <c r="J48" s="72">
        <f>M46</f>
        <v>7</v>
      </c>
      <c r="K48" s="125">
        <f>J48+J49</f>
        <v>10</v>
      </c>
      <c r="L48" s="138"/>
      <c r="M48" s="139"/>
      <c r="N48" s="139"/>
      <c r="O48" s="139"/>
      <c r="P48" s="140"/>
      <c r="Q48" s="122"/>
      <c r="R48" s="70"/>
      <c r="S48" s="89"/>
      <c r="T48" s="72"/>
      <c r="U48" s="125"/>
      <c r="V48" s="122"/>
      <c r="W48" s="19"/>
      <c r="X48" s="89"/>
      <c r="Y48" s="19"/>
      <c r="Z48" s="163"/>
      <c r="AA48" s="122"/>
      <c r="AB48" s="19"/>
      <c r="AC48" s="89"/>
      <c r="AD48" s="19"/>
      <c r="AE48" s="163"/>
      <c r="AF48" s="124">
        <f>IF(B48&gt;F48,1)+IF(B48&lt;F48,0)+IF(B48=F48,0)+IF(G48&gt;K48,1)+IF(G48&lt;K48,0)+IF(G48=K48,0)+IF(Q48&gt;U48,1)+IF(Q48&lt;U48,0)+IF(Q48=U48,0)+IF(V48&gt;Z48,1)+IF(V48&lt;Z48,0)+IF(V48=Z48,0)</f>
        <v>2</v>
      </c>
      <c r="AG48" s="124">
        <f>IF(B48&gt;F48,0)+IF(B48&lt;F48,1)+IF(B48=F48,0)+IF(G48&gt;K48,0)+IF(G48&lt;K48,1)+IF(G48=K48,0)+IF(Q48&gt;U48,0)+IF(Q48&lt;U48,1)+IF(Q48=U48,0)+IF(V48&gt;Z48,0)+IF(V48&lt;Z48,1)+IF(V48=Z48,0)</f>
        <v>0</v>
      </c>
      <c r="AH48" s="124">
        <f>IF(B48&gt;F48,0)+IF(B48&lt;F48,0)+IF(B48=F48=0,0)+IF((B48&gt;0)*(F48&gt;0)*(B48=F48),1)+IF(G48&gt;K48,0)+IF(G48&lt;K48,0)+IF(G48=K48=0,0)+IF((G48&gt;0)*(K48&gt;0)*(G48=K48),1)+IF(Q48&gt;U48,0)+IF(Q48&lt;U48,0)+IF(Q48=U48=0,0)+IF((Q48&gt;0)*(U48&gt;0)*(Q48=U48),1)+IF(V48&gt;Z48,0)+IF(V48&lt;Z48,0)+IF(V48=Z48=0,0)+IF((V48&gt;0)*(Z48&gt;0)*(V48=Z48),1)+IF(AA48&gt;AE48,0)+IF(AA48&lt;AE48,0)+IF(AA48=AE48=0,0)+IF((AA48&gt;0)*(AE48&gt;0)*(AA48=AE48),1)</f>
        <v>0</v>
      </c>
      <c r="AI48" s="144">
        <f>SUM(AF48*2+AH48*1)</f>
        <v>4</v>
      </c>
      <c r="AJ48" s="144">
        <f>SUM(B48+G48+Q48+V48+AA48)</f>
        <v>32</v>
      </c>
      <c r="AK48" s="144">
        <f>SUM(F48+K48+U48+Z48+AE48)</f>
        <v>24</v>
      </c>
      <c r="AL48" s="144">
        <f>SUM(AJ48-AK48)</f>
        <v>8</v>
      </c>
      <c r="AM48" s="144">
        <v>3</v>
      </c>
      <c r="AN48" s="129" t="s">
        <v>128</v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3.25" customHeight="1" x14ac:dyDescent="0.2">
      <c r="A49" s="129"/>
      <c r="B49" s="123"/>
      <c r="C49" s="71">
        <f>O45</f>
        <v>8</v>
      </c>
      <c r="D49" s="22" t="s">
        <v>70</v>
      </c>
      <c r="E49" s="73">
        <f>M45</f>
        <v>4</v>
      </c>
      <c r="F49" s="126"/>
      <c r="G49" s="123"/>
      <c r="H49" s="71">
        <f>O47</f>
        <v>6</v>
      </c>
      <c r="I49" s="22" t="s">
        <v>70</v>
      </c>
      <c r="J49" s="73">
        <f>M47</f>
        <v>3</v>
      </c>
      <c r="K49" s="126"/>
      <c r="L49" s="141"/>
      <c r="M49" s="142"/>
      <c r="N49" s="142"/>
      <c r="O49" s="142"/>
      <c r="P49" s="143"/>
      <c r="Q49" s="123"/>
      <c r="R49" s="71"/>
      <c r="S49" s="22"/>
      <c r="T49" s="73"/>
      <c r="U49" s="126"/>
      <c r="V49" s="162"/>
      <c r="W49" s="21"/>
      <c r="X49" s="22"/>
      <c r="Y49" s="21"/>
      <c r="Z49" s="164"/>
      <c r="AA49" s="162"/>
      <c r="AB49" s="21"/>
      <c r="AC49" s="22"/>
      <c r="AD49" s="21"/>
      <c r="AE49" s="164"/>
      <c r="AF49" s="124"/>
      <c r="AG49" s="124"/>
      <c r="AH49" s="124"/>
      <c r="AI49" s="144"/>
      <c r="AJ49" s="144"/>
      <c r="AK49" s="144"/>
      <c r="AL49" s="144"/>
      <c r="AM49" s="144"/>
      <c r="AN49" s="129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ht="13.25" customHeight="1" x14ac:dyDescent="0.2">
      <c r="A50" s="161"/>
      <c r="B50" s="122"/>
      <c r="C50" s="70"/>
      <c r="D50" s="89"/>
      <c r="E50" s="72"/>
      <c r="F50" s="125"/>
      <c r="G50" s="122"/>
      <c r="H50" s="70"/>
      <c r="I50" s="89"/>
      <c r="J50" s="72"/>
      <c r="K50" s="125"/>
      <c r="L50" s="122"/>
      <c r="M50" s="70"/>
      <c r="N50" s="89"/>
      <c r="O50" s="72"/>
      <c r="P50" s="125"/>
      <c r="Q50" s="138"/>
      <c r="R50" s="139"/>
      <c r="S50" s="139"/>
      <c r="T50" s="139"/>
      <c r="U50" s="140"/>
      <c r="V50" s="122"/>
      <c r="W50" s="19"/>
      <c r="X50" s="89"/>
      <c r="Y50" s="19"/>
      <c r="Z50" s="163"/>
      <c r="AA50" s="122"/>
      <c r="AB50" s="19"/>
      <c r="AC50" s="89"/>
      <c r="AD50" s="19"/>
      <c r="AE50" s="163"/>
      <c r="AF50" s="124"/>
      <c r="AG50" s="124"/>
      <c r="AH50" s="124"/>
      <c r="AI50" s="144"/>
      <c r="AJ50" s="144"/>
      <c r="AK50" s="144"/>
      <c r="AL50" s="144"/>
      <c r="AM50" s="144"/>
      <c r="AN50" s="161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ht="13.25" customHeight="1" x14ac:dyDescent="0.2">
      <c r="A51" s="146"/>
      <c r="B51" s="123"/>
      <c r="C51" s="71"/>
      <c r="D51" s="22"/>
      <c r="E51" s="73"/>
      <c r="F51" s="126"/>
      <c r="G51" s="123"/>
      <c r="H51" s="71"/>
      <c r="I51" s="22"/>
      <c r="J51" s="73"/>
      <c r="K51" s="126"/>
      <c r="L51" s="123"/>
      <c r="M51" s="71"/>
      <c r="N51" s="22"/>
      <c r="O51" s="73"/>
      <c r="P51" s="126"/>
      <c r="Q51" s="141"/>
      <c r="R51" s="142"/>
      <c r="S51" s="142"/>
      <c r="T51" s="142"/>
      <c r="U51" s="143"/>
      <c r="V51" s="162"/>
      <c r="W51" s="21"/>
      <c r="X51" s="22"/>
      <c r="Y51" s="21"/>
      <c r="Z51" s="164"/>
      <c r="AA51" s="162"/>
      <c r="AB51" s="21"/>
      <c r="AC51" s="22"/>
      <c r="AD51" s="21"/>
      <c r="AE51" s="164"/>
      <c r="AF51" s="124"/>
      <c r="AG51" s="124"/>
      <c r="AH51" s="124"/>
      <c r="AI51" s="144"/>
      <c r="AJ51" s="144"/>
      <c r="AK51" s="144"/>
      <c r="AL51" s="144"/>
      <c r="AM51" s="144"/>
      <c r="AN51" s="14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13.25" customHeight="1" x14ac:dyDescent="0.2">
      <c r="A52" s="41"/>
      <c r="B52" s="3"/>
      <c r="C52" s="23"/>
      <c r="D52" s="90"/>
      <c r="E52" s="23"/>
      <c r="F52" s="3"/>
      <c r="G52" s="3"/>
      <c r="H52" s="23"/>
      <c r="I52" s="90"/>
      <c r="J52" s="23"/>
      <c r="K52" s="3"/>
      <c r="L52" s="3"/>
      <c r="M52" s="23"/>
      <c r="N52" s="90"/>
      <c r="O52" s="23"/>
      <c r="P52" s="3"/>
      <c r="Q52" s="3"/>
      <c r="R52" s="23"/>
      <c r="S52" s="90"/>
      <c r="T52" s="23"/>
      <c r="U52" s="3"/>
      <c r="V52" s="25"/>
      <c r="W52" s="26"/>
      <c r="X52" s="26"/>
      <c r="Y52" s="26"/>
      <c r="Z52" s="26"/>
      <c r="AA52" s="25"/>
      <c r="AB52" s="23"/>
      <c r="AC52" s="90"/>
      <c r="AD52" s="23"/>
      <c r="AE52" s="25"/>
      <c r="AF52" s="40"/>
      <c r="AG52" s="40"/>
      <c r="AH52" s="40"/>
      <c r="AI52" s="64"/>
      <c r="AJ52" s="64">
        <f>SUM(AJ44:AJ51)</f>
        <v>94</v>
      </c>
      <c r="AK52" s="64">
        <f>SUM(AK44:AK51)</f>
        <v>94</v>
      </c>
      <c r="AL52" s="64">
        <f>SUM(AL44:AL51)</f>
        <v>0</v>
      </c>
      <c r="AM52" s="64"/>
      <c r="AN52" s="41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2.75" customHeight="1" x14ac:dyDescent="0.2">
      <c r="A53" s="41"/>
      <c r="B53" s="4"/>
      <c r="C53" s="4"/>
      <c r="D53" s="15"/>
      <c r="E53" s="15"/>
      <c r="F53" s="15"/>
      <c r="G53" s="3"/>
      <c r="H53" s="23"/>
      <c r="I53" s="24"/>
      <c r="J53" s="23"/>
      <c r="K53" s="3"/>
      <c r="L53" s="15"/>
      <c r="M53" s="15"/>
      <c r="N53" s="15"/>
      <c r="O53" s="4"/>
      <c r="P53" s="4"/>
      <c r="Q53" s="4"/>
      <c r="R53" s="4"/>
      <c r="S53" s="15"/>
      <c r="T53" s="15"/>
      <c r="U53" s="15"/>
      <c r="V53" s="3"/>
      <c r="W53" s="23"/>
      <c r="X53" s="24"/>
      <c r="Y53" s="23"/>
      <c r="Z53" s="3"/>
      <c r="AA53" s="15"/>
      <c r="AB53" s="15"/>
      <c r="AC53" s="15"/>
      <c r="AD53" s="4"/>
      <c r="AE53" s="4"/>
      <c r="AF53" s="64"/>
      <c r="AG53" s="64"/>
      <c r="AH53" s="64"/>
      <c r="AI53" s="64"/>
      <c r="AJ53" s="64"/>
      <c r="AK53" s="64"/>
      <c r="AL53" s="64"/>
      <c r="AM53" s="64"/>
      <c r="AN53" s="41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ht="13.25" customHeight="1" x14ac:dyDescent="0.2">
      <c r="A54" s="41"/>
      <c r="B54" s="170" t="s">
        <v>82</v>
      </c>
      <c r="C54" s="171"/>
      <c r="D54" s="167" t="s">
        <v>155</v>
      </c>
      <c r="E54" s="167"/>
      <c r="F54" s="181"/>
      <c r="G54" s="184">
        <f>SUM(H54:H57)</f>
        <v>17</v>
      </c>
      <c r="H54" s="70">
        <f>'9月7日-2'!L15</f>
        <v>7</v>
      </c>
      <c r="I54" s="89" t="s">
        <v>70</v>
      </c>
      <c r="J54" s="72">
        <f>'9月7日-2'!N15</f>
        <v>7</v>
      </c>
      <c r="K54" s="186">
        <f>SUM(J54:J57)</f>
        <v>14</v>
      </c>
      <c r="L54" s="188" t="s">
        <v>156</v>
      </c>
      <c r="M54" s="167"/>
      <c r="N54" s="167"/>
      <c r="O54" s="171" t="s">
        <v>84</v>
      </c>
      <c r="P54" s="177"/>
      <c r="Q54" s="170" t="s">
        <v>86</v>
      </c>
      <c r="R54" s="171"/>
      <c r="S54" s="167" t="s">
        <v>159</v>
      </c>
      <c r="T54" s="168"/>
      <c r="U54" s="168"/>
      <c r="V54" s="122">
        <f>W54+W55</f>
        <v>10</v>
      </c>
      <c r="W54" s="70">
        <f>'9月7日-2'!L11</f>
        <v>5</v>
      </c>
      <c r="X54" s="89" t="s">
        <v>70</v>
      </c>
      <c r="Y54" s="72">
        <f>'9月7日-2'!N11</f>
        <v>15</v>
      </c>
      <c r="Z54" s="125">
        <f>Y54+Y55</f>
        <v>35</v>
      </c>
      <c r="AA54" s="167" t="s">
        <v>160</v>
      </c>
      <c r="AB54" s="168"/>
      <c r="AC54" s="168"/>
      <c r="AD54" s="171" t="s">
        <v>87</v>
      </c>
      <c r="AE54" s="177"/>
      <c r="AF54" s="40"/>
      <c r="AG54" s="40"/>
      <c r="AH54" s="40"/>
      <c r="AI54" s="64"/>
      <c r="AJ54" s="64"/>
      <c r="AK54" s="64"/>
      <c r="AL54" s="64"/>
      <c r="AM54" s="64"/>
      <c r="AN54" s="41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ht="13.25" customHeight="1" x14ac:dyDescent="0.2">
      <c r="A55" s="41"/>
      <c r="B55" s="179"/>
      <c r="C55" s="180"/>
      <c r="D55" s="182"/>
      <c r="E55" s="182"/>
      <c r="F55" s="183"/>
      <c r="G55" s="185"/>
      <c r="H55" s="113">
        <f>'9月7日-2'!L16</f>
        <v>6</v>
      </c>
      <c r="I55" s="98" t="s">
        <v>70</v>
      </c>
      <c r="J55" s="114">
        <f>'9月7日-2'!N16</f>
        <v>6</v>
      </c>
      <c r="K55" s="187"/>
      <c r="L55" s="189"/>
      <c r="M55" s="182"/>
      <c r="N55" s="182"/>
      <c r="O55" s="180"/>
      <c r="P55" s="190"/>
      <c r="Q55" s="172"/>
      <c r="R55" s="173"/>
      <c r="S55" s="169"/>
      <c r="T55" s="169"/>
      <c r="U55" s="169"/>
      <c r="V55" s="123"/>
      <c r="W55" s="71">
        <f>'9月7日-2'!L12</f>
        <v>5</v>
      </c>
      <c r="X55" s="22" t="s">
        <v>70</v>
      </c>
      <c r="Y55" s="73">
        <f>'9月7日-2'!N12</f>
        <v>20</v>
      </c>
      <c r="Z55" s="126"/>
      <c r="AA55" s="169"/>
      <c r="AB55" s="169"/>
      <c r="AC55" s="169"/>
      <c r="AD55" s="173"/>
      <c r="AE55" s="178"/>
      <c r="AF55" s="40"/>
      <c r="AG55" s="40"/>
      <c r="AH55" s="40"/>
      <c r="AI55" s="64"/>
      <c r="AJ55" s="64"/>
      <c r="AK55" s="64"/>
      <c r="AL55" s="64"/>
      <c r="AM55" s="64"/>
      <c r="AN55" s="41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ht="13.25" customHeight="1" x14ac:dyDescent="0.2">
      <c r="A56" s="41"/>
      <c r="B56" s="179"/>
      <c r="C56" s="180"/>
      <c r="D56" s="182"/>
      <c r="E56" s="182"/>
      <c r="F56" s="183"/>
      <c r="G56" s="185"/>
      <c r="H56" s="113">
        <v>3</v>
      </c>
      <c r="I56" s="98" t="s">
        <v>70</v>
      </c>
      <c r="J56" s="114">
        <v>1</v>
      </c>
      <c r="K56" s="187"/>
      <c r="L56" s="189"/>
      <c r="M56" s="182"/>
      <c r="N56" s="182"/>
      <c r="O56" s="180"/>
      <c r="P56" s="190"/>
      <c r="Q56" s="110"/>
      <c r="R56" s="4"/>
      <c r="S56" s="111"/>
      <c r="T56" s="111"/>
      <c r="U56" s="111"/>
      <c r="V56" s="112"/>
      <c r="W56" s="113"/>
      <c r="X56" s="98"/>
      <c r="Y56" s="114"/>
      <c r="Z56" s="115"/>
      <c r="AA56" s="111"/>
      <c r="AB56" s="111"/>
      <c r="AC56" s="111"/>
      <c r="AD56" s="4"/>
      <c r="AE56" s="116"/>
      <c r="AF56" s="40"/>
      <c r="AG56" s="40"/>
      <c r="AH56" s="40"/>
      <c r="AI56" s="64"/>
      <c r="AJ56" s="64"/>
      <c r="AK56" s="64"/>
      <c r="AL56" s="64"/>
      <c r="AM56" s="64"/>
      <c r="AN56" s="41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ht="13.25" customHeight="1" x14ac:dyDescent="0.2">
      <c r="A57" s="41"/>
      <c r="B57" s="179"/>
      <c r="C57" s="180"/>
      <c r="D57" s="182"/>
      <c r="E57" s="182"/>
      <c r="F57" s="183"/>
      <c r="G57" s="185"/>
      <c r="H57" s="113">
        <v>1</v>
      </c>
      <c r="I57" s="98" t="s">
        <v>70</v>
      </c>
      <c r="J57" s="114">
        <v>0</v>
      </c>
      <c r="K57" s="187"/>
      <c r="L57" s="189"/>
      <c r="M57" s="182"/>
      <c r="N57" s="182"/>
      <c r="O57" s="180"/>
      <c r="P57" s="190"/>
      <c r="Q57" s="110"/>
      <c r="R57" s="4"/>
      <c r="S57" s="111"/>
      <c r="T57" s="111"/>
      <c r="U57" s="111"/>
      <c r="V57" s="112"/>
      <c r="W57" s="113"/>
      <c r="X57" s="98"/>
      <c r="Y57" s="114"/>
      <c r="Z57" s="115"/>
      <c r="AA57" s="111"/>
      <c r="AB57" s="111"/>
      <c r="AC57" s="111"/>
      <c r="AD57" s="4"/>
      <c r="AE57" s="116"/>
      <c r="AF57" s="40"/>
      <c r="AG57" s="40"/>
      <c r="AH57" s="40"/>
      <c r="AI57" s="64"/>
      <c r="AJ57" s="64"/>
      <c r="AK57" s="64"/>
      <c r="AL57" s="64"/>
      <c r="AM57" s="64"/>
      <c r="AN57" s="41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ht="13.25" customHeight="1" x14ac:dyDescent="0.2">
      <c r="A58" s="41"/>
      <c r="B58" s="170" t="s">
        <v>83</v>
      </c>
      <c r="C58" s="171"/>
      <c r="D58" s="167" t="s">
        <v>157</v>
      </c>
      <c r="E58" s="168"/>
      <c r="F58" s="168"/>
      <c r="G58" s="122">
        <f>H58+H59</f>
        <v>23</v>
      </c>
      <c r="H58" s="70">
        <f>'9月7日-2'!L13</f>
        <v>13</v>
      </c>
      <c r="I58" s="89" t="s">
        <v>70</v>
      </c>
      <c r="J58" s="72">
        <f>'9月7日-2'!N13</f>
        <v>5</v>
      </c>
      <c r="K58" s="125">
        <f>J58+J59</f>
        <v>11</v>
      </c>
      <c r="L58" s="167" t="s">
        <v>158</v>
      </c>
      <c r="M58" s="168"/>
      <c r="N58" s="168"/>
      <c r="O58" s="171" t="s">
        <v>85</v>
      </c>
      <c r="P58" s="171"/>
      <c r="Q58" s="170"/>
      <c r="R58" s="171"/>
      <c r="S58" s="174"/>
      <c r="T58" s="175"/>
      <c r="U58" s="175"/>
      <c r="V58" s="122"/>
      <c r="W58" s="70"/>
      <c r="X58" s="89"/>
      <c r="Y58" s="72"/>
      <c r="Z58" s="125"/>
      <c r="AA58" s="174"/>
      <c r="AB58" s="175"/>
      <c r="AC58" s="175"/>
      <c r="AD58" s="171"/>
      <c r="AE58" s="177"/>
      <c r="AF58" s="40"/>
      <c r="AG58" s="40"/>
      <c r="AH58" s="40"/>
      <c r="AI58" s="64"/>
      <c r="AJ58" s="64"/>
      <c r="AK58" s="64"/>
      <c r="AL58" s="64"/>
      <c r="AM58" s="64"/>
      <c r="AN58" s="41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13.25" customHeight="1" x14ac:dyDescent="0.2">
      <c r="A59" s="41"/>
      <c r="B59" s="172"/>
      <c r="C59" s="173"/>
      <c r="D59" s="169"/>
      <c r="E59" s="169"/>
      <c r="F59" s="169"/>
      <c r="G59" s="123"/>
      <c r="H59" s="71">
        <f>'9月7日-2'!L14</f>
        <v>10</v>
      </c>
      <c r="I59" s="22" t="s">
        <v>70</v>
      </c>
      <c r="J59" s="73">
        <f>'9月7日-2'!N14</f>
        <v>6</v>
      </c>
      <c r="K59" s="126"/>
      <c r="L59" s="169"/>
      <c r="M59" s="169"/>
      <c r="N59" s="169"/>
      <c r="O59" s="173"/>
      <c r="P59" s="173"/>
      <c r="Q59" s="172"/>
      <c r="R59" s="173"/>
      <c r="S59" s="176"/>
      <c r="T59" s="176"/>
      <c r="U59" s="176"/>
      <c r="V59" s="123"/>
      <c r="W59" s="71"/>
      <c r="X59" s="22"/>
      <c r="Y59" s="73"/>
      <c r="Z59" s="126"/>
      <c r="AA59" s="176"/>
      <c r="AB59" s="176"/>
      <c r="AC59" s="176"/>
      <c r="AD59" s="173"/>
      <c r="AE59" s="178"/>
      <c r="AF59" s="40"/>
      <c r="AG59" s="40"/>
      <c r="AH59" s="40"/>
      <c r="AI59" s="64"/>
      <c r="AJ59" s="62"/>
      <c r="AK59" s="62"/>
      <c r="AL59" s="62"/>
      <c r="AM59" s="64"/>
      <c r="AN59" s="41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ht="12.75" customHeight="1" x14ac:dyDescent="0.2">
      <c r="A60" s="41"/>
      <c r="B60" s="4"/>
      <c r="C60" s="4"/>
      <c r="D60" s="15"/>
      <c r="E60" s="15"/>
      <c r="F60" s="15"/>
      <c r="G60" s="3"/>
      <c r="H60" s="23"/>
      <c r="I60" s="24"/>
      <c r="J60" s="23"/>
      <c r="K60" s="3"/>
      <c r="L60" s="15"/>
      <c r="M60" s="15"/>
      <c r="N60" s="15"/>
      <c r="O60" s="4"/>
      <c r="P60" s="4"/>
      <c r="Q60" s="4"/>
      <c r="R60" s="4"/>
      <c r="S60" s="15"/>
      <c r="T60" s="15"/>
      <c r="U60" s="15"/>
      <c r="V60" s="3"/>
      <c r="W60" s="23"/>
      <c r="X60" s="24"/>
      <c r="Y60" s="23"/>
      <c r="Z60" s="3"/>
      <c r="AA60" s="15"/>
      <c r="AB60" s="15"/>
      <c r="AC60" s="15"/>
      <c r="AD60" s="4"/>
      <c r="AE60" s="4"/>
      <c r="AF60" s="64"/>
      <c r="AG60" s="64"/>
      <c r="AH60" s="64"/>
      <c r="AI60" s="64"/>
      <c r="AJ60" s="64"/>
      <c r="AK60" s="64"/>
      <c r="AL60" s="64"/>
      <c r="AM60" s="64"/>
      <c r="AN60" s="41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12.75" customHeight="1" x14ac:dyDescent="0.2">
      <c r="A61" s="41"/>
      <c r="B61" s="4"/>
      <c r="C61" s="4"/>
      <c r="D61" s="15"/>
      <c r="E61" s="15"/>
      <c r="F61" s="15"/>
      <c r="G61" s="3"/>
      <c r="H61" s="23"/>
      <c r="I61" s="24"/>
      <c r="J61" s="23"/>
      <c r="K61" s="3"/>
      <c r="L61" s="15"/>
      <c r="M61" s="15"/>
      <c r="N61" s="15"/>
      <c r="O61" s="4"/>
      <c r="P61" s="4"/>
      <c r="Q61" s="4"/>
      <c r="R61" s="4"/>
      <c r="S61" s="15"/>
      <c r="T61" s="15"/>
      <c r="U61" s="15"/>
      <c r="V61" s="3"/>
      <c r="W61" s="23"/>
      <c r="X61" s="24"/>
      <c r="Y61" s="23"/>
      <c r="Z61" s="3"/>
      <c r="AA61" s="15"/>
      <c r="AB61" s="15"/>
      <c r="AC61" s="15"/>
      <c r="AD61" s="4"/>
      <c r="AE61" s="4"/>
      <c r="AF61" s="64"/>
      <c r="AG61" s="64"/>
      <c r="AH61" s="64"/>
      <c r="AI61" s="64"/>
      <c r="AJ61" s="64"/>
      <c r="AK61" s="64"/>
      <c r="AL61" s="64"/>
      <c r="AM61" s="64"/>
      <c r="AN61" s="41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ht="12.75" customHeight="1" x14ac:dyDescent="0.2">
      <c r="A62" s="41"/>
      <c r="B62" s="4"/>
      <c r="C62" s="4"/>
      <c r="D62" s="15"/>
      <c r="E62" s="15"/>
      <c r="F62" s="15"/>
      <c r="G62" s="3"/>
      <c r="H62" s="23"/>
      <c r="I62" s="24"/>
      <c r="J62" s="23"/>
      <c r="K62" s="3"/>
      <c r="L62" s="15"/>
      <c r="M62" s="15"/>
      <c r="N62" s="15"/>
      <c r="O62" s="4"/>
      <c r="P62" s="4"/>
      <c r="Q62" s="4"/>
      <c r="R62" s="4"/>
      <c r="S62" s="15"/>
      <c r="T62" s="15"/>
      <c r="U62" s="15"/>
      <c r="V62" s="3"/>
      <c r="W62" s="23"/>
      <c r="X62" s="24"/>
      <c r="Y62" s="23"/>
      <c r="Z62" s="3"/>
      <c r="AA62" s="15"/>
      <c r="AB62" s="15"/>
      <c r="AC62" s="15"/>
      <c r="AD62" s="4"/>
      <c r="AE62" s="4"/>
      <c r="AF62" s="64"/>
      <c r="AG62" s="64"/>
      <c r="AH62" s="64"/>
      <c r="AI62" s="64"/>
      <c r="AJ62" s="64"/>
      <c r="AK62" s="64"/>
      <c r="AL62" s="64"/>
      <c r="AM62" s="64"/>
      <c r="AN62" s="41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ht="12.75" customHeight="1" x14ac:dyDescent="0.2">
      <c r="A63" s="41"/>
      <c r="B63" s="4"/>
      <c r="C63" s="4"/>
      <c r="D63" s="15"/>
      <c r="E63" s="15"/>
      <c r="F63" s="15"/>
      <c r="G63" s="3"/>
      <c r="H63" s="23"/>
      <c r="I63" s="24"/>
      <c r="J63" s="23"/>
      <c r="K63" s="3"/>
      <c r="L63" s="15"/>
      <c r="M63" s="15"/>
      <c r="N63" s="15"/>
      <c r="O63" s="4"/>
      <c r="P63" s="4"/>
      <c r="Q63" s="4"/>
      <c r="R63" s="4"/>
      <c r="S63" s="15"/>
      <c r="T63" s="15"/>
      <c r="U63" s="15"/>
      <c r="V63" s="3"/>
      <c r="W63" s="23"/>
      <c r="X63" s="24"/>
      <c r="Y63" s="23"/>
      <c r="Z63" s="3"/>
      <c r="AA63" s="15"/>
      <c r="AB63" s="15"/>
      <c r="AC63" s="15"/>
      <c r="AD63" s="4"/>
      <c r="AE63" s="4"/>
      <c r="AF63" s="64"/>
      <c r="AG63" s="64"/>
      <c r="AH63" s="64"/>
      <c r="AI63" s="64"/>
      <c r="AJ63" s="64"/>
      <c r="AK63" s="64"/>
      <c r="AL63" s="64"/>
      <c r="AM63" s="64"/>
      <c r="AN63" s="41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ht="12.75" customHeight="1" x14ac:dyDescent="0.2">
      <c r="A64" s="41"/>
      <c r="B64" s="4"/>
      <c r="C64" s="4"/>
      <c r="D64" s="15"/>
      <c r="E64" s="15"/>
      <c r="F64" s="15"/>
      <c r="G64" s="3"/>
      <c r="H64" s="23"/>
      <c r="I64" s="24"/>
      <c r="J64" s="23"/>
      <c r="K64" s="3"/>
      <c r="L64" s="15"/>
      <c r="M64" s="15"/>
      <c r="N64" s="15"/>
      <c r="O64" s="4"/>
      <c r="P64" s="4"/>
      <c r="Q64" s="4"/>
      <c r="R64" s="4"/>
      <c r="S64" s="15"/>
      <c r="T64" s="15"/>
      <c r="U64" s="15"/>
      <c r="V64" s="3"/>
      <c r="W64" s="23"/>
      <c r="X64" s="24"/>
      <c r="Y64" s="23"/>
      <c r="Z64" s="3"/>
      <c r="AA64" s="15"/>
      <c r="AB64" s="15"/>
      <c r="AC64" s="15"/>
      <c r="AD64" s="4"/>
      <c r="AE64" s="4"/>
      <c r="AF64" s="64"/>
      <c r="AG64" s="64"/>
      <c r="AH64" s="64"/>
      <c r="AI64" s="64"/>
      <c r="AJ64" s="64"/>
      <c r="AK64" s="64"/>
      <c r="AL64" s="64"/>
      <c r="AM64" s="64"/>
      <c r="AN64" s="41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ht="12.75" customHeight="1" x14ac:dyDescent="0.2">
      <c r="A65" s="41"/>
      <c r="B65" s="4"/>
      <c r="C65" s="4"/>
      <c r="D65" s="15"/>
      <c r="E65" s="15"/>
      <c r="F65" s="15"/>
      <c r="G65" s="3"/>
      <c r="H65" s="23"/>
      <c r="I65" s="24"/>
      <c r="J65" s="23"/>
      <c r="K65" s="3"/>
      <c r="L65" s="15"/>
      <c r="M65" s="15"/>
      <c r="N65" s="15"/>
      <c r="O65" s="4"/>
      <c r="P65" s="4"/>
      <c r="Q65" s="4"/>
      <c r="R65" s="4"/>
      <c r="S65" s="15"/>
      <c r="T65" s="15"/>
      <c r="U65" s="15"/>
      <c r="V65" s="3"/>
      <c r="W65" s="23"/>
      <c r="X65" s="24"/>
      <c r="Y65" s="23"/>
      <c r="Z65" s="3"/>
      <c r="AA65" s="15"/>
      <c r="AB65" s="15"/>
      <c r="AC65" s="15"/>
      <c r="AD65" s="4"/>
      <c r="AE65" s="4"/>
      <c r="AF65" s="64"/>
      <c r="AG65" s="64"/>
      <c r="AH65" s="64"/>
      <c r="AI65" s="64"/>
      <c r="AJ65" s="64"/>
      <c r="AK65" s="64"/>
      <c r="AL65" s="64"/>
      <c r="AM65" s="64"/>
      <c r="AN65" s="41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ht="12.75" customHeight="1" x14ac:dyDescent="0.2">
      <c r="A66" s="41"/>
      <c r="B66" s="4"/>
      <c r="C66" s="4"/>
      <c r="D66" s="15"/>
      <c r="E66" s="15"/>
      <c r="F66" s="15"/>
      <c r="G66" s="3"/>
      <c r="H66" s="23"/>
      <c r="I66" s="24"/>
      <c r="J66" s="23"/>
      <c r="K66" s="3"/>
      <c r="L66" s="15"/>
      <c r="M66" s="15"/>
      <c r="N66" s="15"/>
      <c r="O66" s="4"/>
      <c r="P66" s="4"/>
      <c r="Q66" s="4"/>
      <c r="R66" s="4"/>
      <c r="S66" s="15"/>
      <c r="T66" s="15"/>
      <c r="U66" s="15"/>
      <c r="V66" s="3"/>
      <c r="W66" s="23"/>
      <c r="X66" s="24"/>
      <c r="Y66" s="23"/>
      <c r="Z66" s="3"/>
      <c r="AA66" s="15"/>
      <c r="AB66" s="15"/>
      <c r="AC66" s="15"/>
      <c r="AD66" s="4"/>
      <c r="AE66" s="4"/>
      <c r="AF66" s="64"/>
      <c r="AG66" s="64"/>
      <c r="AH66" s="64"/>
      <c r="AI66" s="64"/>
      <c r="AJ66" s="64"/>
      <c r="AK66" s="64"/>
      <c r="AL66" s="64"/>
      <c r="AM66" s="64"/>
      <c r="AN66" s="41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ht="12.75" customHeight="1" x14ac:dyDescent="0.2">
      <c r="A67" s="41"/>
      <c r="B67" s="4"/>
      <c r="C67" s="4"/>
      <c r="D67" s="15"/>
      <c r="E67" s="15"/>
      <c r="F67" s="15"/>
      <c r="G67" s="3"/>
      <c r="H67" s="23"/>
      <c r="I67" s="24"/>
      <c r="J67" s="23"/>
      <c r="K67" s="3"/>
      <c r="L67" s="15"/>
      <c r="M67" s="15"/>
      <c r="N67" s="15"/>
      <c r="O67" s="4"/>
      <c r="P67" s="4"/>
      <c r="Q67" s="4"/>
      <c r="R67" s="4"/>
      <c r="S67" s="15"/>
      <c r="T67" s="15"/>
      <c r="U67" s="15"/>
      <c r="V67" s="3"/>
      <c r="W67" s="23"/>
      <c r="X67" s="24"/>
      <c r="Y67" s="23"/>
      <c r="Z67" s="3"/>
      <c r="AA67" s="15"/>
      <c r="AB67" s="15"/>
      <c r="AC67" s="15"/>
      <c r="AD67" s="4"/>
      <c r="AE67" s="4"/>
      <c r="AF67" s="64"/>
      <c r="AG67" s="64"/>
      <c r="AH67" s="64"/>
      <c r="AI67" s="64"/>
      <c r="AJ67" s="64"/>
      <c r="AK67" s="64"/>
      <c r="AL67" s="64"/>
      <c r="AM67" s="64"/>
      <c r="AN67" s="41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 ht="12.75" customHeight="1" x14ac:dyDescent="0.2">
      <c r="A68" s="41"/>
      <c r="B68" s="4"/>
      <c r="C68" s="4"/>
      <c r="D68" s="15"/>
      <c r="E68" s="15"/>
      <c r="F68" s="15"/>
      <c r="G68" s="3"/>
      <c r="H68" s="23"/>
      <c r="I68" s="24"/>
      <c r="J68" s="23"/>
      <c r="K68" s="3"/>
      <c r="L68" s="15"/>
      <c r="M68" s="15"/>
      <c r="N68" s="15"/>
      <c r="O68" s="4"/>
      <c r="P68" s="4"/>
      <c r="Q68" s="4"/>
      <c r="R68" s="4"/>
      <c r="S68" s="15"/>
      <c r="T68" s="15"/>
      <c r="U68" s="15"/>
      <c r="V68" s="3"/>
      <c r="W68" s="23"/>
      <c r="X68" s="24"/>
      <c r="Y68" s="23"/>
      <c r="Z68" s="3"/>
      <c r="AA68" s="15"/>
      <c r="AB68" s="15"/>
      <c r="AC68" s="15"/>
      <c r="AD68" s="4"/>
      <c r="AE68" s="4"/>
      <c r="AF68" s="64"/>
      <c r="AG68" s="64"/>
      <c r="AH68" s="64"/>
      <c r="AI68" s="64"/>
      <c r="AJ68" s="64"/>
      <c r="AK68" s="64"/>
      <c r="AL68" s="64"/>
      <c r="AM68" s="64"/>
      <c r="AN68" s="41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ht="12.75" customHeight="1" x14ac:dyDescent="0.2">
      <c r="A69" s="41"/>
      <c r="B69" s="4"/>
      <c r="C69" s="4"/>
      <c r="D69" s="15"/>
      <c r="E69" s="15"/>
      <c r="F69" s="15"/>
      <c r="G69" s="3"/>
      <c r="H69" s="23"/>
      <c r="I69" s="24"/>
      <c r="J69" s="23"/>
      <c r="K69" s="3"/>
      <c r="L69" s="15"/>
      <c r="M69" s="15"/>
      <c r="N69" s="15"/>
      <c r="O69" s="4"/>
      <c r="P69" s="4"/>
      <c r="Q69" s="4"/>
      <c r="R69" s="4"/>
      <c r="S69" s="15"/>
      <c r="T69" s="15"/>
      <c r="U69" s="15"/>
      <c r="V69" s="3"/>
      <c r="W69" s="23"/>
      <c r="X69" s="24"/>
      <c r="Y69" s="23"/>
      <c r="Z69" s="3"/>
      <c r="AA69" s="15"/>
      <c r="AB69" s="15"/>
      <c r="AC69" s="15"/>
      <c r="AD69" s="4"/>
      <c r="AE69" s="4"/>
      <c r="AF69" s="64"/>
      <c r="AG69" s="64"/>
      <c r="AH69" s="64"/>
      <c r="AI69" s="64"/>
      <c r="AJ69" s="64"/>
      <c r="AK69" s="64"/>
      <c r="AL69" s="64"/>
      <c r="AM69" s="64"/>
      <c r="AN69" s="41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 ht="12.75" customHeight="1" x14ac:dyDescent="0.2">
      <c r="A70" s="41"/>
      <c r="B70" s="4"/>
      <c r="C70" s="4"/>
      <c r="D70" s="15"/>
      <c r="E70" s="15"/>
      <c r="F70" s="15"/>
      <c r="G70" s="3"/>
      <c r="H70" s="23"/>
      <c r="I70" s="24"/>
      <c r="J70" s="23"/>
      <c r="K70" s="3"/>
      <c r="L70" s="15"/>
      <c r="M70" s="15"/>
      <c r="N70" s="15"/>
      <c r="O70" s="4"/>
      <c r="P70" s="4"/>
      <c r="Q70" s="4"/>
      <c r="R70" s="4"/>
      <c r="S70" s="15"/>
      <c r="T70" s="15"/>
      <c r="U70" s="15"/>
      <c r="V70" s="3"/>
      <c r="W70" s="23"/>
      <c r="X70" s="24"/>
      <c r="Y70" s="23"/>
      <c r="Z70" s="3"/>
      <c r="AA70" s="15"/>
      <c r="AB70" s="15"/>
      <c r="AC70" s="15"/>
      <c r="AD70" s="4"/>
      <c r="AE70" s="4"/>
      <c r="AF70" s="64"/>
      <c r="AG70" s="64"/>
      <c r="AH70" s="64"/>
      <c r="AI70" s="64"/>
      <c r="AJ70" s="64"/>
      <c r="AK70" s="64"/>
      <c r="AL70" s="64"/>
      <c r="AM70" s="64"/>
      <c r="AN70" s="41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ht="13.5" customHeight="1" x14ac:dyDescent="0.2"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 ht="13.5" customHeight="1" x14ac:dyDescent="0.2"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ht="13.5" customHeight="1" x14ac:dyDescent="0.2"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1:60" ht="13.5" customHeight="1" x14ac:dyDescent="0.2">
      <c r="A74" s="41"/>
      <c r="B74" s="66"/>
      <c r="C74" s="66"/>
      <c r="D74" s="66"/>
      <c r="E74" s="66"/>
      <c r="F74" s="66"/>
      <c r="G74" s="25"/>
      <c r="H74" s="23"/>
      <c r="I74" s="24"/>
      <c r="J74" s="23"/>
      <c r="K74" s="25"/>
      <c r="L74" s="66"/>
      <c r="M74" s="67"/>
      <c r="N74" s="67"/>
      <c r="O74" s="67"/>
      <c r="P74" s="68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  <row r="75" spans="1:60" ht="13.5" customHeight="1" x14ac:dyDescent="0.2">
      <c r="A75" s="41"/>
      <c r="B75" s="67"/>
      <c r="C75" s="66"/>
      <c r="D75" s="66"/>
      <c r="E75" s="66"/>
      <c r="F75" s="66"/>
      <c r="G75" s="25"/>
      <c r="H75" s="23"/>
      <c r="I75" s="24"/>
      <c r="J75" s="23"/>
      <c r="K75" s="25"/>
      <c r="L75" s="67"/>
      <c r="M75" s="67"/>
      <c r="N75" s="67"/>
      <c r="O75" s="67"/>
      <c r="P75" s="68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1:60" ht="13.5" customHeight="1" x14ac:dyDescent="0.2">
      <c r="A76" s="65"/>
      <c r="B76" s="66"/>
      <c r="C76" s="23"/>
      <c r="D76" s="24"/>
      <c r="E76" s="23"/>
      <c r="F76" s="25"/>
      <c r="G76" s="26"/>
      <c r="H76" s="26"/>
      <c r="I76" s="26"/>
      <c r="J76" s="26"/>
      <c r="K76" s="26"/>
      <c r="L76" s="26"/>
      <c r="M76" s="26"/>
      <c r="N76" s="26"/>
      <c r="O76" s="26"/>
      <c r="P76" s="68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</row>
    <row r="77" spans="1:60" ht="13.5" customHeight="1" x14ac:dyDescent="0.2">
      <c r="A77" s="65"/>
      <c r="B77" s="66"/>
      <c r="C77" s="66"/>
      <c r="D77" s="66"/>
      <c r="E77" s="66"/>
      <c r="F77" s="66"/>
      <c r="G77" s="25"/>
      <c r="H77" s="23"/>
      <c r="I77" s="24"/>
      <c r="J77" s="23"/>
      <c r="K77" s="25"/>
      <c r="L77" s="66"/>
      <c r="M77" s="67"/>
      <c r="N77" s="67"/>
      <c r="O77" s="67"/>
      <c r="P77" s="68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1:60" x14ac:dyDescent="0.2">
      <c r="A78" s="65"/>
      <c r="B78" s="67"/>
      <c r="C78" s="66"/>
      <c r="D78" s="66"/>
      <c r="E78" s="66"/>
      <c r="F78" s="66"/>
      <c r="G78" s="25"/>
      <c r="H78" s="23"/>
      <c r="I78" s="24"/>
      <c r="J78" s="23"/>
      <c r="K78" s="25"/>
      <c r="L78" s="67"/>
      <c r="M78" s="67"/>
      <c r="N78" s="67"/>
      <c r="O78" s="67"/>
      <c r="P78" s="68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60" x14ac:dyDescent="0.2">
      <c r="A79" s="65"/>
      <c r="B79" s="68"/>
      <c r="C79" s="66"/>
      <c r="D79" s="66"/>
      <c r="E79" s="66"/>
      <c r="F79" s="66"/>
      <c r="G79" s="25"/>
      <c r="H79" s="23"/>
      <c r="I79" s="24"/>
      <c r="J79" s="23"/>
      <c r="K79" s="25"/>
      <c r="L79" s="68"/>
      <c r="M79" s="68"/>
      <c r="N79" s="68"/>
      <c r="O79" s="68"/>
      <c r="P79" s="68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</row>
    <row r="80" spans="1:60" x14ac:dyDescent="0.2">
      <c r="A80" s="65"/>
      <c r="B80" s="68"/>
      <c r="C80" s="66"/>
      <c r="D80" s="27"/>
      <c r="E80" s="27"/>
      <c r="F80" s="27"/>
      <c r="G80" s="25"/>
      <c r="H80" s="23"/>
      <c r="I80" s="24"/>
      <c r="J80" s="23"/>
      <c r="K80" s="25"/>
      <c r="L80" s="66"/>
      <c r="M80" s="25"/>
      <c r="N80" s="25"/>
      <c r="O80" s="25"/>
      <c r="P80" s="68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1:60" x14ac:dyDescent="0.2">
      <c r="A81" s="65"/>
      <c r="B81" s="67"/>
      <c r="C81" s="27"/>
      <c r="D81" s="27"/>
      <c r="E81" s="27"/>
      <c r="F81" s="27"/>
      <c r="G81" s="25"/>
      <c r="H81" s="23"/>
      <c r="I81" s="24"/>
      <c r="J81" s="23"/>
      <c r="K81" s="25"/>
      <c r="L81" s="25"/>
      <c r="M81" s="25"/>
      <c r="N81" s="25"/>
      <c r="O81" s="25"/>
      <c r="P81" s="68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1:60" x14ac:dyDescent="0.2">
      <c r="A82" s="65"/>
      <c r="B82" s="69"/>
      <c r="C82" s="27"/>
      <c r="D82" s="27"/>
      <c r="E82" s="27"/>
      <c r="F82" s="27"/>
      <c r="G82" s="25"/>
      <c r="H82" s="23"/>
      <c r="I82" s="24"/>
      <c r="J82" s="23"/>
      <c r="K82" s="25"/>
      <c r="L82" s="25"/>
      <c r="M82" s="25"/>
      <c r="N82" s="25"/>
      <c r="O82" s="25"/>
      <c r="P82" s="68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  <row r="83" spans="1:60" x14ac:dyDescent="0.2">
      <c r="A83" s="65"/>
      <c r="B83" s="68"/>
      <c r="C83" s="66"/>
      <c r="D83" s="27"/>
      <c r="E83" s="27"/>
      <c r="F83" s="27"/>
      <c r="G83" s="25"/>
      <c r="H83" s="23"/>
      <c r="I83" s="24"/>
      <c r="J83" s="23"/>
      <c r="K83" s="25"/>
      <c r="L83" s="66"/>
      <c r="M83" s="25"/>
      <c r="N83" s="25"/>
      <c r="O83" s="25"/>
      <c r="P83" s="68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</row>
    <row r="84" spans="1:60" x14ac:dyDescent="0.2">
      <c r="A84" s="65"/>
      <c r="B84" s="67"/>
      <c r="C84" s="27"/>
      <c r="D84" s="27"/>
      <c r="E84" s="27"/>
      <c r="F84" s="27"/>
      <c r="G84" s="25"/>
      <c r="H84" s="23"/>
      <c r="I84" s="24"/>
      <c r="J84" s="23"/>
      <c r="K84" s="25"/>
      <c r="L84" s="25"/>
      <c r="M84" s="25"/>
      <c r="N84" s="25"/>
      <c r="O84" s="25"/>
      <c r="P84" s="68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</row>
    <row r="85" spans="1:60" x14ac:dyDescent="0.2"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</row>
    <row r="86" spans="1:60" x14ac:dyDescent="0.2"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1:60" x14ac:dyDescent="0.2"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</row>
    <row r="88" spans="1:60" x14ac:dyDescent="0.2"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</sheetData>
  <sheetProtection password="E491" sheet="1" objects="1" scenarios="1"/>
  <mergeCells count="466">
    <mergeCell ref="AK38:AK39"/>
    <mergeCell ref="AL38:AL39"/>
    <mergeCell ref="AM38:AM39"/>
    <mergeCell ref="AL46:AL47"/>
    <mergeCell ref="AM46:AM47"/>
    <mergeCell ref="AL50:AL51"/>
    <mergeCell ref="AM26:AM27"/>
    <mergeCell ref="AL26:AL27"/>
    <mergeCell ref="AA26:AA27"/>
    <mergeCell ref="Q26:Q27"/>
    <mergeCell ref="P26:P27"/>
    <mergeCell ref="AL30:AL31"/>
    <mergeCell ref="AM30:AM31"/>
    <mergeCell ref="AL34:AL35"/>
    <mergeCell ref="U26:U27"/>
    <mergeCell ref="AM34:AM35"/>
    <mergeCell ref="AD58:AE59"/>
    <mergeCell ref="AA58:AC59"/>
    <mergeCell ref="V26:Z27"/>
    <mergeCell ref="B54:C57"/>
    <mergeCell ref="D54:F57"/>
    <mergeCell ref="G54:G57"/>
    <mergeCell ref="K54:K57"/>
    <mergeCell ref="L54:N57"/>
    <mergeCell ref="O54:P57"/>
    <mergeCell ref="AK26:AK27"/>
    <mergeCell ref="AJ26:AJ27"/>
    <mergeCell ref="AI30:AI31"/>
    <mergeCell ref="AJ30:AJ31"/>
    <mergeCell ref="AK30:AK31"/>
    <mergeCell ref="AE34:AE35"/>
    <mergeCell ref="AF34:AF35"/>
    <mergeCell ref="AG34:AG35"/>
    <mergeCell ref="AH34:AH35"/>
    <mergeCell ref="AI34:AI35"/>
    <mergeCell ref="AJ34:AJ35"/>
    <mergeCell ref="AK34:AK35"/>
    <mergeCell ref="AG26:AG27"/>
    <mergeCell ref="V58:V59"/>
    <mergeCell ref="V30:Z31"/>
    <mergeCell ref="AA30:AE31"/>
    <mergeCell ref="AF30:AF31"/>
    <mergeCell ref="AG30:AG31"/>
    <mergeCell ref="G34:K35"/>
    <mergeCell ref="L34:L35"/>
    <mergeCell ref="P34:P35"/>
    <mergeCell ref="Q34:Q35"/>
    <mergeCell ref="U34:U35"/>
    <mergeCell ref="V34:V35"/>
    <mergeCell ref="Z34:Z35"/>
    <mergeCell ref="AA34:AA35"/>
    <mergeCell ref="K38:K39"/>
    <mergeCell ref="L38:L39"/>
    <mergeCell ref="P38:P39"/>
    <mergeCell ref="O58:P59"/>
    <mergeCell ref="Z58:Z59"/>
    <mergeCell ref="S58:U59"/>
    <mergeCell ref="Q58:R59"/>
    <mergeCell ref="V54:V55"/>
    <mergeCell ref="AD54:AE55"/>
    <mergeCell ref="S54:U55"/>
    <mergeCell ref="Z54:Z55"/>
    <mergeCell ref="A26:A27"/>
    <mergeCell ref="B26:B27"/>
    <mergeCell ref="F26:F27"/>
    <mergeCell ref="B58:C59"/>
    <mergeCell ref="Q54:R55"/>
    <mergeCell ref="G26:G27"/>
    <mergeCell ref="D58:F59"/>
    <mergeCell ref="L58:N59"/>
    <mergeCell ref="L26:L27"/>
    <mergeCell ref="K26:K27"/>
    <mergeCell ref="G58:G59"/>
    <mergeCell ref="K58:K59"/>
    <mergeCell ref="A30:A31"/>
    <mergeCell ref="B30:F31"/>
    <mergeCell ref="G30:K31"/>
    <mergeCell ref="L30:P31"/>
    <mergeCell ref="Q30:U31"/>
    <mergeCell ref="A34:A35"/>
    <mergeCell ref="B34:B35"/>
    <mergeCell ref="F34:F35"/>
    <mergeCell ref="A38:A39"/>
    <mergeCell ref="B38:B39"/>
    <mergeCell ref="F38:F39"/>
    <mergeCell ref="G38:G39"/>
    <mergeCell ref="AK22:AK23"/>
    <mergeCell ref="AA54:AC55"/>
    <mergeCell ref="AN22:AN23"/>
    <mergeCell ref="AM24:AM25"/>
    <mergeCell ref="AM22:AM23"/>
    <mergeCell ref="AE22:AE23"/>
    <mergeCell ref="AE24:AE25"/>
    <mergeCell ref="AF24:AF25"/>
    <mergeCell ref="AI22:AI23"/>
    <mergeCell ref="AL22:AL23"/>
    <mergeCell ref="AN24:AN25"/>
    <mergeCell ref="AJ24:AJ25"/>
    <mergeCell ref="AH24:AH25"/>
    <mergeCell ref="AI24:AI25"/>
    <mergeCell ref="AG24:AG25"/>
    <mergeCell ref="AL24:AL25"/>
    <mergeCell ref="AK24:AK25"/>
    <mergeCell ref="AE26:AE27"/>
    <mergeCell ref="AN26:AN27"/>
    <mergeCell ref="AA24:AA25"/>
    <mergeCell ref="AI26:AI27"/>
    <mergeCell ref="AH26:AH27"/>
    <mergeCell ref="AF26:AF27"/>
    <mergeCell ref="AH30:AH31"/>
    <mergeCell ref="Z22:Z23"/>
    <mergeCell ref="AF22:AF23"/>
    <mergeCell ref="AH22:AH23"/>
    <mergeCell ref="AJ22:AJ23"/>
    <mergeCell ref="AE20:AE21"/>
    <mergeCell ref="AG22:AG23"/>
    <mergeCell ref="Z24:Z25"/>
    <mergeCell ref="L22:P23"/>
    <mergeCell ref="AA22:AA23"/>
    <mergeCell ref="AG20:AG21"/>
    <mergeCell ref="V24:V25"/>
    <mergeCell ref="A24:A25"/>
    <mergeCell ref="B24:B25"/>
    <mergeCell ref="F24:F25"/>
    <mergeCell ref="K24:K25"/>
    <mergeCell ref="G24:G25"/>
    <mergeCell ref="AA20:AA21"/>
    <mergeCell ref="A18:A19"/>
    <mergeCell ref="A12:A13"/>
    <mergeCell ref="F12:F13"/>
    <mergeCell ref="K18:K19"/>
    <mergeCell ref="A16:A17"/>
    <mergeCell ref="B12:B13"/>
    <mergeCell ref="B16:F17"/>
    <mergeCell ref="Q20:Q21"/>
    <mergeCell ref="V20:V21"/>
    <mergeCell ref="U20:U21"/>
    <mergeCell ref="Q18:Q19"/>
    <mergeCell ref="B22:B23"/>
    <mergeCell ref="F22:F23"/>
    <mergeCell ref="G22:G23"/>
    <mergeCell ref="K22:K23"/>
    <mergeCell ref="P24:P25"/>
    <mergeCell ref="L24:L25"/>
    <mergeCell ref="Q24:U25"/>
    <mergeCell ref="A22:A23"/>
    <mergeCell ref="AF12:AF13"/>
    <mergeCell ref="Z10:Z11"/>
    <mergeCell ref="V12:Z13"/>
    <mergeCell ref="V10:V11"/>
    <mergeCell ref="Z18:Z19"/>
    <mergeCell ref="AA18:AA19"/>
    <mergeCell ref="P20:P21"/>
    <mergeCell ref="P18:P19"/>
    <mergeCell ref="B10:B11"/>
    <mergeCell ref="B20:B21"/>
    <mergeCell ref="G18:G19"/>
    <mergeCell ref="A20:A21"/>
    <mergeCell ref="B18:F19"/>
    <mergeCell ref="F20:F21"/>
    <mergeCell ref="F10:F11"/>
    <mergeCell ref="G12:G13"/>
    <mergeCell ref="G20:K21"/>
    <mergeCell ref="G10:G11"/>
    <mergeCell ref="V22:V23"/>
    <mergeCell ref="Q22:Q23"/>
    <mergeCell ref="U22:U23"/>
    <mergeCell ref="L20:L21"/>
    <mergeCell ref="L18:L19"/>
    <mergeCell ref="P12:P13"/>
    <mergeCell ref="AA12:AA13"/>
    <mergeCell ref="L16:P17"/>
    <mergeCell ref="Q12:Q13"/>
    <mergeCell ref="Z20:Z21"/>
    <mergeCell ref="AI18:AI19"/>
    <mergeCell ref="U12:U13"/>
    <mergeCell ref="AJ20:AJ21"/>
    <mergeCell ref="AG16:AG17"/>
    <mergeCell ref="AF18:AF19"/>
    <mergeCell ref="AF20:AF21"/>
    <mergeCell ref="AA16:AE17"/>
    <mergeCell ref="AF16:AF17"/>
    <mergeCell ref="A10:A11"/>
    <mergeCell ref="AH10:AH11"/>
    <mergeCell ref="AK16:AK17"/>
    <mergeCell ref="K10:K11"/>
    <mergeCell ref="P10:P11"/>
    <mergeCell ref="AG18:AG19"/>
    <mergeCell ref="AE18:AE19"/>
    <mergeCell ref="AE12:AE13"/>
    <mergeCell ref="U18:U19"/>
    <mergeCell ref="V18:V19"/>
    <mergeCell ref="Q16:U17"/>
    <mergeCell ref="V16:Z17"/>
    <mergeCell ref="AH18:AH19"/>
    <mergeCell ref="L10:L11"/>
    <mergeCell ref="G16:K17"/>
    <mergeCell ref="Q10:U11"/>
    <mergeCell ref="AA10:AA11"/>
    <mergeCell ref="AE10:AE11"/>
    <mergeCell ref="K12:K13"/>
    <mergeCell ref="L12:L13"/>
    <mergeCell ref="AG12:AG13"/>
    <mergeCell ref="AJ12:AJ13"/>
    <mergeCell ref="AI12:AI13"/>
    <mergeCell ref="AJ16:AJ17"/>
    <mergeCell ref="AN8:AN9"/>
    <mergeCell ref="AL8:AL9"/>
    <mergeCell ref="AI20:AI21"/>
    <mergeCell ref="AH16:AH17"/>
    <mergeCell ref="AJ18:AJ19"/>
    <mergeCell ref="AF10:AF11"/>
    <mergeCell ref="AI16:AI17"/>
    <mergeCell ref="AL20:AL21"/>
    <mergeCell ref="AL18:AL19"/>
    <mergeCell ref="AL16:AL17"/>
    <mergeCell ref="AK20:AK21"/>
    <mergeCell ref="AN16:AN17"/>
    <mergeCell ref="AL10:AL11"/>
    <mergeCell ref="AM16:AM17"/>
    <mergeCell ref="AM8:AM9"/>
    <mergeCell ref="AG10:AG11"/>
    <mergeCell ref="AM12:AM13"/>
    <mergeCell ref="AJ10:AJ11"/>
    <mergeCell ref="AM10:AM11"/>
    <mergeCell ref="AJ8:AJ9"/>
    <mergeCell ref="AK8:AK9"/>
    <mergeCell ref="AN18:AN19"/>
    <mergeCell ref="AN20:AN21"/>
    <mergeCell ref="AH20:AH21"/>
    <mergeCell ref="AM18:AM19"/>
    <mergeCell ref="AM20:AM21"/>
    <mergeCell ref="AK10:AK11"/>
    <mergeCell ref="AK18:AK19"/>
    <mergeCell ref="AK12:AK13"/>
    <mergeCell ref="AN10:AN11"/>
    <mergeCell ref="AI10:AI11"/>
    <mergeCell ref="AL12:AL13"/>
    <mergeCell ref="AH12:AH13"/>
    <mergeCell ref="AN12:AN13"/>
    <mergeCell ref="V8:V9"/>
    <mergeCell ref="AF8:AF9"/>
    <mergeCell ref="AH8:AH9"/>
    <mergeCell ref="AA8:AA9"/>
    <mergeCell ref="AE8:AE9"/>
    <mergeCell ref="AE6:AE7"/>
    <mergeCell ref="AI8:AI9"/>
    <mergeCell ref="AH6:AH7"/>
    <mergeCell ref="AI6:AI7"/>
    <mergeCell ref="AG6:AG7"/>
    <mergeCell ref="AG8:AG9"/>
    <mergeCell ref="Z8:Z9"/>
    <mergeCell ref="AA4:AA5"/>
    <mergeCell ref="AE4:AE5"/>
    <mergeCell ref="Z6:Z7"/>
    <mergeCell ref="AL6:AL7"/>
    <mergeCell ref="Z4:Z5"/>
    <mergeCell ref="AG2:AG3"/>
    <mergeCell ref="AH4:AH5"/>
    <mergeCell ref="AG4:AG5"/>
    <mergeCell ref="AF2:AF3"/>
    <mergeCell ref="AI2:AI3"/>
    <mergeCell ref="AH2:AH3"/>
    <mergeCell ref="V2:Z3"/>
    <mergeCell ref="AJ6:AJ7"/>
    <mergeCell ref="AA2:AE3"/>
    <mergeCell ref="AN2:AN3"/>
    <mergeCell ref="AM6:AM7"/>
    <mergeCell ref="AL4:AL5"/>
    <mergeCell ref="AJ2:AJ3"/>
    <mergeCell ref="AK4:AK5"/>
    <mergeCell ref="Q2:U3"/>
    <mergeCell ref="U4:U5"/>
    <mergeCell ref="Q4:Q5"/>
    <mergeCell ref="AN4:AN5"/>
    <mergeCell ref="AF6:AF7"/>
    <mergeCell ref="AA6:AA7"/>
    <mergeCell ref="AN6:AN7"/>
    <mergeCell ref="AF4:AF5"/>
    <mergeCell ref="AI4:AI5"/>
    <mergeCell ref="AJ4:AJ5"/>
    <mergeCell ref="AK6:AK7"/>
    <mergeCell ref="Q6:Q7"/>
    <mergeCell ref="AK2:AK3"/>
    <mergeCell ref="AM4:AM5"/>
    <mergeCell ref="AM2:AM3"/>
    <mergeCell ref="AL2:AL3"/>
    <mergeCell ref="V6:V7"/>
    <mergeCell ref="V4:V5"/>
    <mergeCell ref="U6:U7"/>
    <mergeCell ref="U8:U9"/>
    <mergeCell ref="Q8:Q9"/>
    <mergeCell ref="L8:P9"/>
    <mergeCell ref="K8:K9"/>
    <mergeCell ref="G6:K7"/>
    <mergeCell ref="F8:F9"/>
    <mergeCell ref="F6:F7"/>
    <mergeCell ref="G8:G9"/>
    <mergeCell ref="A8:A9"/>
    <mergeCell ref="B8:B9"/>
    <mergeCell ref="L4:L5"/>
    <mergeCell ref="A4:A5"/>
    <mergeCell ref="G4:G5"/>
    <mergeCell ref="K4:K5"/>
    <mergeCell ref="A2:A3"/>
    <mergeCell ref="B2:F3"/>
    <mergeCell ref="G2:K3"/>
    <mergeCell ref="L2:P3"/>
    <mergeCell ref="A6:A7"/>
    <mergeCell ref="B6:B7"/>
    <mergeCell ref="B4:F5"/>
    <mergeCell ref="L6:L7"/>
    <mergeCell ref="P6:P7"/>
    <mergeCell ref="P4:P5"/>
    <mergeCell ref="AN30:AN31"/>
    <mergeCell ref="A32:A33"/>
    <mergeCell ref="B32:F33"/>
    <mergeCell ref="G32:G33"/>
    <mergeCell ref="K32:K33"/>
    <mergeCell ref="L32:L33"/>
    <mergeCell ref="P32:P33"/>
    <mergeCell ref="Q32:Q33"/>
    <mergeCell ref="U32:U33"/>
    <mergeCell ref="V32:V33"/>
    <mergeCell ref="Z32:Z33"/>
    <mergeCell ref="AA32:AA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N34:AN35"/>
    <mergeCell ref="A36:A37"/>
    <mergeCell ref="B36:B37"/>
    <mergeCell ref="F36:F37"/>
    <mergeCell ref="G36:G37"/>
    <mergeCell ref="K36:K37"/>
    <mergeCell ref="L36:P37"/>
    <mergeCell ref="Q36:Q37"/>
    <mergeCell ref="U36:U37"/>
    <mergeCell ref="V36:V37"/>
    <mergeCell ref="AL36:AL37"/>
    <mergeCell ref="AM36:AM37"/>
    <mergeCell ref="AN36:AN37"/>
    <mergeCell ref="Z36:Z37"/>
    <mergeCell ref="AA36:AA37"/>
    <mergeCell ref="AE36:AE37"/>
    <mergeCell ref="AF36:AF37"/>
    <mergeCell ref="AG36:AG37"/>
    <mergeCell ref="AH36:AH37"/>
    <mergeCell ref="AI36:AI37"/>
    <mergeCell ref="AJ36:AJ37"/>
    <mergeCell ref="AK36:AK37"/>
    <mergeCell ref="AN38:AN39"/>
    <mergeCell ref="A42:A43"/>
    <mergeCell ref="B42:F43"/>
    <mergeCell ref="G42:K43"/>
    <mergeCell ref="L42:P43"/>
    <mergeCell ref="Q42:U43"/>
    <mergeCell ref="V42:Z43"/>
    <mergeCell ref="AA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A38:AA39"/>
    <mergeCell ref="AE38:AE39"/>
    <mergeCell ref="AF38:AF39"/>
    <mergeCell ref="AG38:AG39"/>
    <mergeCell ref="AH38:AH39"/>
    <mergeCell ref="AI38:AI39"/>
    <mergeCell ref="AJ38:AJ39"/>
    <mergeCell ref="A44:A45"/>
    <mergeCell ref="B44:F45"/>
    <mergeCell ref="G44:G45"/>
    <mergeCell ref="K44:K45"/>
    <mergeCell ref="L44:L45"/>
    <mergeCell ref="P44:P45"/>
    <mergeCell ref="Q44:Q45"/>
    <mergeCell ref="U44:U45"/>
    <mergeCell ref="V44:V45"/>
    <mergeCell ref="Z46:Z47"/>
    <mergeCell ref="AA46:AA47"/>
    <mergeCell ref="AE46:AE47"/>
    <mergeCell ref="AF46:AF47"/>
    <mergeCell ref="AG46:AG47"/>
    <mergeCell ref="AH46:AH47"/>
    <mergeCell ref="AI46:AI47"/>
    <mergeCell ref="AJ46:AJ47"/>
    <mergeCell ref="AK46:AK47"/>
    <mergeCell ref="Z44:Z45"/>
    <mergeCell ref="AA44:AA45"/>
    <mergeCell ref="AE44:AE45"/>
    <mergeCell ref="AF44:AF45"/>
    <mergeCell ref="AG44:AG45"/>
    <mergeCell ref="AH44:AH45"/>
    <mergeCell ref="AI44:AI45"/>
    <mergeCell ref="AJ44:AJ45"/>
    <mergeCell ref="AK44:AK45"/>
    <mergeCell ref="A46:A47"/>
    <mergeCell ref="B46:B47"/>
    <mergeCell ref="F46:F47"/>
    <mergeCell ref="G46:K47"/>
    <mergeCell ref="L46:L47"/>
    <mergeCell ref="P46:P47"/>
    <mergeCell ref="Q46:Q47"/>
    <mergeCell ref="U46:U47"/>
    <mergeCell ref="V46:V47"/>
    <mergeCell ref="A50:A51"/>
    <mergeCell ref="B50:B51"/>
    <mergeCell ref="F50:F51"/>
    <mergeCell ref="G50:G51"/>
    <mergeCell ref="K50:K51"/>
    <mergeCell ref="L50:L51"/>
    <mergeCell ref="P50:P51"/>
    <mergeCell ref="AL48:AL49"/>
    <mergeCell ref="AM48:AM49"/>
    <mergeCell ref="Z48:Z49"/>
    <mergeCell ref="AA48:AA49"/>
    <mergeCell ref="AE48:AE49"/>
    <mergeCell ref="AF48:AF49"/>
    <mergeCell ref="AG48:AG49"/>
    <mergeCell ref="AH48:AH49"/>
    <mergeCell ref="AI48:AI49"/>
    <mergeCell ref="AJ48:AJ49"/>
    <mergeCell ref="AK48:AK49"/>
    <mergeCell ref="A48:A49"/>
    <mergeCell ref="B48:B49"/>
    <mergeCell ref="F48:F49"/>
    <mergeCell ref="G48:G49"/>
    <mergeCell ref="K48:K49"/>
    <mergeCell ref="L48:P49"/>
    <mergeCell ref="AM50:AM51"/>
    <mergeCell ref="AN50:AN51"/>
    <mergeCell ref="Q38:U39"/>
    <mergeCell ref="Q50:U51"/>
    <mergeCell ref="V38:V39"/>
    <mergeCell ref="Z38:Z39"/>
    <mergeCell ref="V50:V51"/>
    <mergeCell ref="Z50:Z51"/>
    <mergeCell ref="AA50:AA51"/>
    <mergeCell ref="AE50:AE51"/>
    <mergeCell ref="AF50:AF51"/>
    <mergeCell ref="AG50:AG51"/>
    <mergeCell ref="AH50:AH51"/>
    <mergeCell ref="AI50:AI51"/>
    <mergeCell ref="AJ50:AJ51"/>
    <mergeCell ref="AK50:AK51"/>
    <mergeCell ref="AN48:AN49"/>
    <mergeCell ref="Q48:Q49"/>
    <mergeCell ref="U48:U49"/>
    <mergeCell ref="V48:V49"/>
    <mergeCell ref="AL44:AL45"/>
    <mergeCell ref="AM44:AM45"/>
    <mergeCell ref="AN44:AN45"/>
    <mergeCell ref="AN46:AN47"/>
  </mergeCells>
  <phoneticPr fontId="3"/>
  <printOptions horizontalCentered="1"/>
  <pageMargins left="0.39370078740157483" right="0.39370078740157483" top="0.39370078740157483" bottom="0.39370078740157483" header="0" footer="0"/>
  <pageSetup paperSize="9" scale="71" orientation="landscape" horizontalDpi="4294967293" verticalDpi="4294967293" r:id="rId1"/>
  <headerFooter alignWithMargins="0"/>
  <rowBreaks count="1" manualBreakCount="1">
    <brk id="60" max="3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view="pageBreakPreview" zoomScale="90" zoomScaleSheetLayoutView="90" workbookViewId="0">
      <selection activeCell="N36" sqref="N36"/>
    </sheetView>
  </sheetViews>
  <sheetFormatPr defaultColWidth="8.81640625" defaultRowHeight="13" x14ac:dyDescent="0.2"/>
  <cols>
    <col min="1" max="1" width="4.6328125" style="39" customWidth="1"/>
    <col min="2" max="2" width="16.6328125" style="104" customWidth="1"/>
    <col min="3" max="3" width="3.6328125" style="55" customWidth="1"/>
    <col min="4" max="4" width="3.6328125" style="39" customWidth="1"/>
    <col min="5" max="5" width="3.6328125" style="55" customWidth="1"/>
    <col min="6" max="6" width="3.6328125" style="39" customWidth="1"/>
    <col min="7" max="7" width="3.6328125" style="55" customWidth="1"/>
    <col min="8" max="8" width="3.6328125" style="39" customWidth="1"/>
    <col min="9" max="9" width="2.6328125" style="39" customWidth="1"/>
    <col min="10" max="10" width="9.453125" style="39" customWidth="1"/>
    <col min="11" max="11" width="16.6328125" style="104" customWidth="1"/>
    <col min="12" max="12" width="4.6328125" style="57" customWidth="1"/>
    <col min="13" max="13" width="4.6328125" style="55" customWidth="1"/>
    <col min="14" max="14" width="14.6328125" style="104" customWidth="1"/>
    <col min="15" max="15" width="14.6328125" style="109" customWidth="1"/>
    <col min="16" max="16" width="6.6328125" style="57" customWidth="1"/>
    <col min="17" max="17" width="4.6328125" style="39" customWidth="1"/>
    <col min="18" max="18" width="7.36328125" style="39" customWidth="1"/>
    <col min="19" max="16384" width="8.81640625" style="39"/>
  </cols>
  <sheetData>
    <row r="1" spans="1:18" x14ac:dyDescent="0.2">
      <c r="A1" s="191" t="s">
        <v>293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8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8" ht="21" customHeight="1" x14ac:dyDescent="0.2">
      <c r="A3" s="194" t="s">
        <v>25</v>
      </c>
      <c r="B3" s="194"/>
      <c r="C3" s="51"/>
      <c r="D3" s="35"/>
      <c r="E3" s="51"/>
      <c r="F3" s="35"/>
      <c r="G3" s="51"/>
      <c r="H3" s="35"/>
      <c r="I3" s="35"/>
      <c r="J3" s="194" t="s">
        <v>26</v>
      </c>
      <c r="K3" s="194"/>
      <c r="L3" s="99"/>
      <c r="M3" s="51"/>
      <c r="N3" s="102"/>
      <c r="O3" s="108"/>
      <c r="P3" s="42"/>
      <c r="Q3" s="35"/>
      <c r="R3" s="35"/>
    </row>
    <row r="4" spans="1:18" ht="21" customHeight="1" x14ac:dyDescent="0.2">
      <c r="A4" s="194" t="s">
        <v>27</v>
      </c>
      <c r="B4" s="194"/>
      <c r="C4" s="51"/>
      <c r="D4" s="35"/>
      <c r="E4" s="51"/>
      <c r="F4" s="35"/>
      <c r="G4" s="51"/>
      <c r="H4" s="35"/>
      <c r="I4" s="35"/>
      <c r="J4" s="42" t="s">
        <v>28</v>
      </c>
      <c r="K4" s="102"/>
      <c r="L4" s="99"/>
      <c r="M4" s="51"/>
      <c r="N4" s="102"/>
      <c r="O4" s="108"/>
      <c r="P4" s="42"/>
      <c r="Q4" s="35"/>
      <c r="R4" s="35"/>
    </row>
    <row r="5" spans="1:18" ht="21" customHeight="1" x14ac:dyDescent="0.2">
      <c r="A5" s="42" t="s">
        <v>29</v>
      </c>
      <c r="B5" s="101" t="s">
        <v>167</v>
      </c>
      <c r="C5" s="53" t="s">
        <v>289</v>
      </c>
      <c r="D5" s="42" t="s">
        <v>30</v>
      </c>
      <c r="E5" s="53" t="s">
        <v>176</v>
      </c>
      <c r="F5" s="42" t="s">
        <v>31</v>
      </c>
      <c r="G5" s="53"/>
      <c r="H5" s="42" t="s">
        <v>32</v>
      </c>
      <c r="I5" s="35"/>
      <c r="J5" s="42" t="s">
        <v>33</v>
      </c>
      <c r="K5" s="101" t="s">
        <v>208</v>
      </c>
      <c r="L5" s="99" t="s">
        <v>34</v>
      </c>
      <c r="M5" s="53" t="s">
        <v>223</v>
      </c>
      <c r="N5" s="101" t="s">
        <v>292</v>
      </c>
      <c r="O5" s="108" t="s">
        <v>228</v>
      </c>
      <c r="P5" s="43"/>
      <c r="Q5" s="35"/>
      <c r="R5" s="35"/>
    </row>
    <row r="6" spans="1:18" ht="21" customHeight="1" x14ac:dyDescent="0.2">
      <c r="A6" s="42" t="s">
        <v>35</v>
      </c>
      <c r="B6" s="101" t="s">
        <v>216</v>
      </c>
      <c r="C6" s="53" t="s">
        <v>177</v>
      </c>
      <c r="D6" s="42" t="s">
        <v>30</v>
      </c>
      <c r="E6" s="53" t="s">
        <v>218</v>
      </c>
      <c r="F6" s="42" t="s">
        <v>31</v>
      </c>
      <c r="G6" s="53"/>
      <c r="H6" s="42" t="s">
        <v>32</v>
      </c>
      <c r="I6" s="35"/>
      <c r="J6" s="42" t="s">
        <v>37</v>
      </c>
      <c r="K6" s="101" t="s">
        <v>220</v>
      </c>
      <c r="L6" s="99" t="s">
        <v>34</v>
      </c>
      <c r="M6" s="53" t="s">
        <v>224</v>
      </c>
      <c r="N6" s="101" t="s">
        <v>285</v>
      </c>
      <c r="O6" s="108" t="s">
        <v>229</v>
      </c>
      <c r="P6" s="43"/>
      <c r="Q6" s="35"/>
      <c r="R6" s="35"/>
    </row>
    <row r="7" spans="1:18" ht="21" customHeight="1" x14ac:dyDescent="0.2">
      <c r="A7" s="42" t="s">
        <v>36</v>
      </c>
      <c r="B7" s="101" t="s">
        <v>217</v>
      </c>
      <c r="C7" s="53" t="s">
        <v>177</v>
      </c>
      <c r="D7" s="42" t="s">
        <v>30</v>
      </c>
      <c r="E7" s="53" t="s">
        <v>218</v>
      </c>
      <c r="F7" s="42" t="s">
        <v>31</v>
      </c>
      <c r="G7" s="53"/>
      <c r="H7" s="42" t="s">
        <v>32</v>
      </c>
      <c r="I7" s="35"/>
      <c r="J7" s="42" t="s">
        <v>37</v>
      </c>
      <c r="K7" s="101" t="s">
        <v>167</v>
      </c>
      <c r="L7" s="99" t="s">
        <v>34</v>
      </c>
      <c r="M7" s="53" t="s">
        <v>225</v>
      </c>
      <c r="N7" s="101" t="s">
        <v>230</v>
      </c>
      <c r="O7" s="108" t="s">
        <v>231</v>
      </c>
      <c r="P7" s="43"/>
      <c r="Q7" s="35"/>
      <c r="R7" s="35"/>
    </row>
    <row r="8" spans="1:18" ht="21" customHeight="1" x14ac:dyDescent="0.2">
      <c r="A8" s="42" t="s">
        <v>38</v>
      </c>
      <c r="B8" s="101" t="s">
        <v>213</v>
      </c>
      <c r="C8" s="53" t="s">
        <v>218</v>
      </c>
      <c r="D8" s="42" t="s">
        <v>30</v>
      </c>
      <c r="E8" s="53" t="s">
        <v>177</v>
      </c>
      <c r="F8" s="42" t="s">
        <v>31</v>
      </c>
      <c r="G8" s="53"/>
      <c r="H8" s="42" t="s">
        <v>32</v>
      </c>
      <c r="I8" s="35"/>
      <c r="J8" s="42" t="s">
        <v>37</v>
      </c>
      <c r="K8" s="101" t="s">
        <v>167</v>
      </c>
      <c r="L8" s="99" t="s">
        <v>34</v>
      </c>
      <c r="M8" s="53" t="s">
        <v>226</v>
      </c>
      <c r="N8" s="101" t="s">
        <v>281</v>
      </c>
      <c r="O8" s="108" t="s">
        <v>232</v>
      </c>
      <c r="P8" s="43"/>
      <c r="Q8" s="35"/>
      <c r="R8" s="35"/>
    </row>
    <row r="9" spans="1:18" ht="21" customHeight="1" x14ac:dyDescent="0.2">
      <c r="A9" s="42" t="s">
        <v>39</v>
      </c>
      <c r="B9" s="101" t="s">
        <v>210</v>
      </c>
      <c r="C9" s="53" t="s">
        <v>174</v>
      </c>
      <c r="D9" s="42" t="s">
        <v>30</v>
      </c>
      <c r="E9" s="53" t="s">
        <v>177</v>
      </c>
      <c r="F9" s="42" t="s">
        <v>31</v>
      </c>
      <c r="G9" s="53"/>
      <c r="H9" s="42" t="s">
        <v>32</v>
      </c>
      <c r="I9" s="35"/>
      <c r="J9" s="42" t="s">
        <v>37</v>
      </c>
      <c r="K9" s="101" t="s">
        <v>221</v>
      </c>
      <c r="L9" s="99" t="s">
        <v>34</v>
      </c>
      <c r="M9" s="53" t="s">
        <v>187</v>
      </c>
      <c r="N9" s="101" t="s">
        <v>282</v>
      </c>
      <c r="O9" s="108" t="s">
        <v>233</v>
      </c>
      <c r="P9" s="43"/>
      <c r="Q9" s="35"/>
      <c r="R9" s="35"/>
    </row>
    <row r="10" spans="1:18" ht="21" customHeight="1" x14ac:dyDescent="0.2">
      <c r="A10" s="42" t="s">
        <v>40</v>
      </c>
      <c r="B10" s="101" t="s">
        <v>168</v>
      </c>
      <c r="C10" s="53"/>
      <c r="D10" s="42" t="s">
        <v>30</v>
      </c>
      <c r="E10" s="53" t="s">
        <v>186</v>
      </c>
      <c r="F10" s="42" t="s">
        <v>31</v>
      </c>
      <c r="G10" s="53"/>
      <c r="H10" s="42" t="s">
        <v>32</v>
      </c>
      <c r="I10" s="35"/>
      <c r="J10" s="42" t="s">
        <v>37</v>
      </c>
      <c r="K10" s="101" t="s">
        <v>222</v>
      </c>
      <c r="L10" s="99" t="s">
        <v>34</v>
      </c>
      <c r="M10" s="53" t="s">
        <v>177</v>
      </c>
      <c r="N10" s="101" t="s">
        <v>283</v>
      </c>
      <c r="O10" s="108" t="s">
        <v>234</v>
      </c>
      <c r="P10" s="43"/>
      <c r="Q10" s="35"/>
      <c r="R10" s="35"/>
    </row>
    <row r="11" spans="1:18" ht="21" customHeight="1" x14ac:dyDescent="0.2">
      <c r="A11" s="193" t="s">
        <v>290</v>
      </c>
      <c r="B11" s="194"/>
      <c r="C11" s="194"/>
      <c r="D11" s="194"/>
      <c r="E11" s="194"/>
      <c r="F11" s="194"/>
      <c r="G11" s="194"/>
      <c r="H11" s="194"/>
      <c r="I11" s="35"/>
      <c r="J11" s="42" t="s">
        <v>41</v>
      </c>
      <c r="K11" s="101" t="s">
        <v>212</v>
      </c>
      <c r="L11" s="99" t="s">
        <v>42</v>
      </c>
      <c r="M11" s="53" t="s">
        <v>227</v>
      </c>
      <c r="N11" s="101" t="s">
        <v>284</v>
      </c>
      <c r="O11" s="108" t="s">
        <v>235</v>
      </c>
      <c r="P11" s="43"/>
      <c r="Q11" s="35"/>
      <c r="R11" s="35"/>
    </row>
    <row r="12" spans="1:18" ht="21" customHeight="1" x14ac:dyDescent="0.2">
      <c r="A12" s="35"/>
      <c r="B12" s="102"/>
      <c r="C12" s="51"/>
      <c r="D12" s="35"/>
      <c r="E12" s="51"/>
      <c r="F12" s="35"/>
      <c r="G12" s="51"/>
      <c r="H12" s="35"/>
      <c r="I12" s="35"/>
      <c r="J12" s="35"/>
      <c r="K12" s="102"/>
      <c r="L12" s="99"/>
      <c r="M12" s="51"/>
      <c r="N12" s="102"/>
      <c r="O12" s="108"/>
      <c r="P12" s="52"/>
      <c r="Q12" s="35"/>
      <c r="R12" s="35"/>
    </row>
    <row r="13" spans="1:18" ht="21" customHeight="1" x14ac:dyDescent="0.2">
      <c r="A13" s="194" t="s">
        <v>43</v>
      </c>
      <c r="B13" s="194"/>
      <c r="C13" s="51"/>
      <c r="D13" s="35"/>
      <c r="E13" s="51"/>
      <c r="F13" s="35"/>
      <c r="G13" s="51"/>
      <c r="H13" s="35"/>
      <c r="I13" s="35"/>
      <c r="J13" s="42" t="s">
        <v>44</v>
      </c>
      <c r="K13" s="102"/>
      <c r="L13" s="99"/>
      <c r="M13" s="51"/>
      <c r="N13" s="102"/>
      <c r="O13" s="108"/>
      <c r="P13" s="52"/>
      <c r="Q13" s="35"/>
      <c r="R13" s="35"/>
    </row>
    <row r="14" spans="1:18" ht="21" customHeight="1" x14ac:dyDescent="0.2">
      <c r="A14" s="42" t="s">
        <v>29</v>
      </c>
      <c r="B14" s="101" t="s">
        <v>180</v>
      </c>
      <c r="C14" s="53" t="s">
        <v>186</v>
      </c>
      <c r="D14" s="42" t="s">
        <v>30</v>
      </c>
      <c r="E14" s="53"/>
      <c r="F14" s="42" t="s">
        <v>31</v>
      </c>
      <c r="G14" s="53"/>
      <c r="H14" s="42" t="s">
        <v>32</v>
      </c>
      <c r="I14" s="35"/>
      <c r="J14" s="42" t="s">
        <v>33</v>
      </c>
      <c r="K14" s="101" t="s">
        <v>236</v>
      </c>
      <c r="L14" s="99" t="s">
        <v>46</v>
      </c>
      <c r="M14" s="53" t="s">
        <v>238</v>
      </c>
      <c r="N14" s="101" t="s">
        <v>241</v>
      </c>
      <c r="O14" s="108" t="s">
        <v>242</v>
      </c>
      <c r="P14" s="52"/>
      <c r="Q14" s="35"/>
      <c r="R14" s="35"/>
    </row>
    <row r="15" spans="1:18" ht="21" customHeight="1" x14ac:dyDescent="0.2">
      <c r="A15" s="42" t="s">
        <v>35</v>
      </c>
      <c r="B15" s="101" t="s">
        <v>181</v>
      </c>
      <c r="C15" s="53" t="s">
        <v>187</v>
      </c>
      <c r="D15" s="42" t="s">
        <v>30</v>
      </c>
      <c r="E15" s="53" t="s">
        <v>188</v>
      </c>
      <c r="F15" s="42" t="s">
        <v>31</v>
      </c>
      <c r="G15" s="53"/>
      <c r="H15" s="42" t="s">
        <v>32</v>
      </c>
      <c r="I15" s="35"/>
      <c r="J15" s="42" t="s">
        <v>41</v>
      </c>
      <c r="K15" s="101" t="s">
        <v>216</v>
      </c>
      <c r="L15" s="99" t="s">
        <v>45</v>
      </c>
      <c r="M15" s="53" t="s">
        <v>214</v>
      </c>
      <c r="N15" s="101" t="s">
        <v>243</v>
      </c>
      <c r="O15" s="109" t="s">
        <v>244</v>
      </c>
      <c r="P15" s="43"/>
      <c r="Q15" s="35"/>
      <c r="R15" s="35"/>
    </row>
    <row r="16" spans="1:18" ht="21" customHeight="1" x14ac:dyDescent="0.2">
      <c r="A16" s="42" t="s">
        <v>36</v>
      </c>
      <c r="B16" s="101" t="s">
        <v>182</v>
      </c>
      <c r="C16" s="53" t="s">
        <v>177</v>
      </c>
      <c r="D16" s="42" t="s">
        <v>30</v>
      </c>
      <c r="E16" s="53" t="s">
        <v>174</v>
      </c>
      <c r="F16" s="42" t="s">
        <v>31</v>
      </c>
      <c r="G16" s="53"/>
      <c r="H16" s="42" t="s">
        <v>32</v>
      </c>
      <c r="I16" s="35"/>
      <c r="J16" s="42" t="s">
        <v>41</v>
      </c>
      <c r="K16" s="101" t="s">
        <v>216</v>
      </c>
      <c r="L16" s="99" t="s">
        <v>45</v>
      </c>
      <c r="M16" s="53" t="s">
        <v>192</v>
      </c>
      <c r="N16" s="101" t="s">
        <v>245</v>
      </c>
      <c r="O16" s="109" t="s">
        <v>246</v>
      </c>
      <c r="P16" s="43"/>
      <c r="Q16" s="35"/>
      <c r="R16" s="35"/>
    </row>
    <row r="17" spans="1:18" ht="21" customHeight="1" x14ac:dyDescent="0.2">
      <c r="A17" s="42" t="s">
        <v>38</v>
      </c>
      <c r="B17" s="101" t="s">
        <v>183</v>
      </c>
      <c r="C17" s="53" t="s">
        <v>173</v>
      </c>
      <c r="D17" s="42" t="s">
        <v>30</v>
      </c>
      <c r="E17" s="53" t="s">
        <v>177</v>
      </c>
      <c r="F17" s="42" t="s">
        <v>31</v>
      </c>
      <c r="G17" s="53" t="s">
        <v>175</v>
      </c>
      <c r="H17" s="42" t="s">
        <v>32</v>
      </c>
      <c r="I17" s="35"/>
      <c r="J17" s="42" t="s">
        <v>37</v>
      </c>
      <c r="K17" s="101" t="s">
        <v>216</v>
      </c>
      <c r="L17" s="99" t="s">
        <v>45</v>
      </c>
      <c r="M17" s="53" t="s">
        <v>239</v>
      </c>
      <c r="N17" s="101" t="s">
        <v>247</v>
      </c>
      <c r="O17" s="109" t="s">
        <v>248</v>
      </c>
      <c r="P17" s="43"/>
      <c r="Q17" s="35"/>
      <c r="R17" s="35"/>
    </row>
    <row r="18" spans="1:18" ht="21" customHeight="1" x14ac:dyDescent="0.2">
      <c r="A18" s="42" t="s">
        <v>39</v>
      </c>
      <c r="B18" s="101" t="s">
        <v>184</v>
      </c>
      <c r="C18" s="53" t="s">
        <v>189</v>
      </c>
      <c r="D18" s="42" t="s">
        <v>30</v>
      </c>
      <c r="E18" s="53" t="s">
        <v>177</v>
      </c>
      <c r="F18" s="42" t="s">
        <v>31</v>
      </c>
      <c r="G18" s="53" t="s">
        <v>174</v>
      </c>
      <c r="H18" s="42" t="s">
        <v>32</v>
      </c>
      <c r="I18" s="35"/>
      <c r="J18" s="42" t="s">
        <v>37</v>
      </c>
      <c r="K18" s="101" t="s">
        <v>237</v>
      </c>
      <c r="L18" s="99" t="s">
        <v>45</v>
      </c>
      <c r="M18" s="53" t="s">
        <v>174</v>
      </c>
      <c r="N18" s="101" t="s">
        <v>249</v>
      </c>
      <c r="O18" s="109" t="s">
        <v>250</v>
      </c>
      <c r="P18" s="43"/>
      <c r="Q18" s="35"/>
      <c r="R18" s="35"/>
    </row>
    <row r="19" spans="1:18" ht="21" customHeight="1" x14ac:dyDescent="0.2">
      <c r="A19" s="42" t="s">
        <v>40</v>
      </c>
      <c r="B19" s="101" t="s">
        <v>185</v>
      </c>
      <c r="C19" s="53" t="s">
        <v>176</v>
      </c>
      <c r="D19" s="42" t="s">
        <v>30</v>
      </c>
      <c r="E19" s="53" t="s">
        <v>190</v>
      </c>
      <c r="F19" s="42" t="s">
        <v>31</v>
      </c>
      <c r="G19" s="53" t="s">
        <v>175</v>
      </c>
      <c r="H19" s="42" t="s">
        <v>32</v>
      </c>
      <c r="I19" s="35"/>
      <c r="J19" s="42" t="s">
        <v>37</v>
      </c>
      <c r="K19" s="101" t="s">
        <v>237</v>
      </c>
      <c r="L19" s="99" t="s">
        <v>46</v>
      </c>
      <c r="M19" s="54" t="s">
        <v>240</v>
      </c>
      <c r="N19" s="106" t="s">
        <v>251</v>
      </c>
      <c r="O19" s="109" t="s">
        <v>252</v>
      </c>
      <c r="P19" s="43"/>
      <c r="Q19" s="35"/>
      <c r="R19" s="35"/>
    </row>
    <row r="20" spans="1:18" ht="21" customHeight="1" x14ac:dyDescent="0.2">
      <c r="A20" s="193"/>
      <c r="B20" s="194"/>
      <c r="C20" s="194"/>
      <c r="D20" s="194"/>
      <c r="E20" s="194"/>
      <c r="F20" s="194"/>
      <c r="G20" s="194"/>
      <c r="H20" s="194"/>
      <c r="I20" s="35"/>
      <c r="J20" s="42" t="s">
        <v>47</v>
      </c>
      <c r="K20" s="101" t="s">
        <v>210</v>
      </c>
      <c r="L20" s="99" t="s">
        <v>46</v>
      </c>
      <c r="M20" s="53" t="s">
        <v>218</v>
      </c>
      <c r="N20" s="101" t="s">
        <v>253</v>
      </c>
      <c r="O20" s="109" t="s">
        <v>254</v>
      </c>
      <c r="P20" s="43"/>
      <c r="Q20" s="35"/>
      <c r="R20" s="35"/>
    </row>
    <row r="21" spans="1:18" ht="21" customHeight="1" x14ac:dyDescent="0.2">
      <c r="A21" s="35"/>
      <c r="B21" s="102"/>
      <c r="C21" s="51"/>
      <c r="D21" s="35"/>
      <c r="E21" s="51"/>
      <c r="F21" s="35"/>
      <c r="G21" s="51"/>
      <c r="H21" s="35"/>
      <c r="I21" s="35"/>
      <c r="J21" s="42"/>
      <c r="K21" s="102"/>
      <c r="L21" s="99"/>
      <c r="M21" s="51"/>
      <c r="N21" s="102"/>
      <c r="O21" s="108"/>
      <c r="P21" s="43"/>
      <c r="Q21" s="35"/>
      <c r="R21" s="35"/>
    </row>
    <row r="22" spans="1:18" ht="21" customHeight="1" x14ac:dyDescent="0.2">
      <c r="A22" s="194" t="s">
        <v>48</v>
      </c>
      <c r="B22" s="194"/>
      <c r="C22" s="51"/>
      <c r="D22" s="35"/>
      <c r="E22" s="51"/>
      <c r="F22" s="35"/>
      <c r="G22" s="51"/>
      <c r="H22" s="35"/>
      <c r="I22" s="35"/>
      <c r="J22" s="194" t="s">
        <v>49</v>
      </c>
      <c r="K22" s="194"/>
      <c r="L22" s="99"/>
      <c r="M22" s="51"/>
      <c r="N22" s="102"/>
      <c r="O22" s="108"/>
      <c r="P22" s="52"/>
      <c r="Q22" s="35"/>
      <c r="R22" s="35"/>
    </row>
    <row r="23" spans="1:18" ht="21" customHeight="1" x14ac:dyDescent="0.2">
      <c r="A23" s="42" t="s">
        <v>29</v>
      </c>
      <c r="B23" s="101" t="s">
        <v>198</v>
      </c>
      <c r="C23" s="53" t="s">
        <v>203</v>
      </c>
      <c r="D23" s="92" t="s">
        <v>30</v>
      </c>
      <c r="E23" s="53"/>
      <c r="F23" s="92" t="s">
        <v>31</v>
      </c>
      <c r="G23" s="53"/>
      <c r="H23" s="92" t="s">
        <v>32</v>
      </c>
      <c r="I23" s="35"/>
      <c r="J23" s="42" t="s">
        <v>50</v>
      </c>
      <c r="K23" s="101" t="s">
        <v>167</v>
      </c>
      <c r="L23" s="99" t="s">
        <v>34</v>
      </c>
      <c r="M23" s="53" t="s">
        <v>256</v>
      </c>
      <c r="N23" s="101" t="s">
        <v>255</v>
      </c>
      <c r="O23" s="108" t="s">
        <v>257</v>
      </c>
      <c r="P23" s="52"/>
      <c r="Q23" s="35"/>
      <c r="R23" s="35"/>
    </row>
    <row r="24" spans="1:18" ht="21" customHeight="1" x14ac:dyDescent="0.2">
      <c r="A24" s="42" t="s">
        <v>35</v>
      </c>
      <c r="B24" s="101" t="s">
        <v>199</v>
      </c>
      <c r="C24" s="53" t="s">
        <v>177</v>
      </c>
      <c r="D24" s="92" t="s">
        <v>30</v>
      </c>
      <c r="E24" s="53" t="s">
        <v>204</v>
      </c>
      <c r="F24" s="92" t="s">
        <v>31</v>
      </c>
      <c r="G24" s="53"/>
      <c r="H24" s="92" t="s">
        <v>32</v>
      </c>
      <c r="I24" s="35"/>
      <c r="J24" s="42" t="s">
        <v>51</v>
      </c>
      <c r="K24" s="101" t="s">
        <v>180</v>
      </c>
      <c r="L24" s="99" t="s">
        <v>34</v>
      </c>
      <c r="M24" s="53" t="s">
        <v>186</v>
      </c>
      <c r="N24" s="101" t="s">
        <v>258</v>
      </c>
      <c r="O24" s="108" t="s">
        <v>259</v>
      </c>
      <c r="P24" s="52"/>
      <c r="Q24" s="35"/>
      <c r="R24" s="35"/>
    </row>
    <row r="25" spans="1:18" ht="21" customHeight="1" x14ac:dyDescent="0.2">
      <c r="A25" s="42" t="s">
        <v>36</v>
      </c>
      <c r="B25" s="101" t="s">
        <v>200</v>
      </c>
      <c r="C25" s="53" t="s">
        <v>174</v>
      </c>
      <c r="D25" s="92" t="s">
        <v>30</v>
      </c>
      <c r="E25" s="53" t="s">
        <v>174</v>
      </c>
      <c r="F25" s="92" t="s">
        <v>31</v>
      </c>
      <c r="G25" s="53"/>
      <c r="H25" s="92" t="s">
        <v>32</v>
      </c>
      <c r="I25" s="35"/>
      <c r="J25" s="42" t="s">
        <v>52</v>
      </c>
      <c r="K25" s="101" t="s">
        <v>191</v>
      </c>
      <c r="L25" s="99" t="s">
        <v>34</v>
      </c>
      <c r="M25" s="53" t="s">
        <v>186</v>
      </c>
      <c r="N25" s="101" t="s">
        <v>279</v>
      </c>
      <c r="O25" s="108" t="s">
        <v>291</v>
      </c>
      <c r="P25" s="43"/>
      <c r="Q25" s="35"/>
      <c r="R25" s="35"/>
    </row>
    <row r="26" spans="1:18" ht="21" customHeight="1" x14ac:dyDescent="0.2">
      <c r="A26" s="42" t="s">
        <v>38</v>
      </c>
      <c r="B26" s="101" t="s">
        <v>201</v>
      </c>
      <c r="C26" s="53" t="s">
        <v>175</v>
      </c>
      <c r="D26" s="92" t="s">
        <v>30</v>
      </c>
      <c r="E26" s="53" t="s">
        <v>177</v>
      </c>
      <c r="F26" s="92" t="s">
        <v>31</v>
      </c>
      <c r="G26" s="53"/>
      <c r="H26" s="92" t="s">
        <v>32</v>
      </c>
      <c r="I26" s="35"/>
      <c r="J26" s="86" t="s">
        <v>130</v>
      </c>
      <c r="K26" s="107" t="s">
        <v>169</v>
      </c>
      <c r="L26" s="99" t="s">
        <v>34</v>
      </c>
      <c r="M26" s="53" t="s">
        <v>192</v>
      </c>
      <c r="N26" s="101" t="s">
        <v>193</v>
      </c>
      <c r="O26" s="108" t="s">
        <v>194</v>
      </c>
      <c r="P26" s="43"/>
      <c r="Q26" s="35"/>
      <c r="R26" s="35"/>
    </row>
    <row r="27" spans="1:18" ht="21" customHeight="1" x14ac:dyDescent="0.2">
      <c r="A27" s="42" t="s">
        <v>39</v>
      </c>
      <c r="B27" s="103" t="s">
        <v>202</v>
      </c>
      <c r="C27" s="99"/>
      <c r="D27" s="92" t="s">
        <v>30</v>
      </c>
      <c r="E27" s="53" t="s">
        <v>190</v>
      </c>
      <c r="F27" s="92" t="s">
        <v>31</v>
      </c>
      <c r="G27" s="53"/>
      <c r="H27" s="92" t="s">
        <v>32</v>
      </c>
      <c r="I27" s="35"/>
      <c r="J27" s="42" t="s">
        <v>53</v>
      </c>
      <c r="K27" s="101" t="s">
        <v>208</v>
      </c>
      <c r="L27" s="99" t="s">
        <v>34</v>
      </c>
      <c r="M27" s="53" t="s">
        <v>190</v>
      </c>
      <c r="N27" s="101" t="s">
        <v>260</v>
      </c>
      <c r="O27" s="108" t="s">
        <v>261</v>
      </c>
      <c r="P27" s="43"/>
      <c r="Q27" s="35"/>
      <c r="R27" s="35"/>
    </row>
    <row r="28" spans="1:18" ht="21" customHeight="1" x14ac:dyDescent="0.2">
      <c r="A28" s="193"/>
      <c r="B28" s="194"/>
      <c r="C28" s="194"/>
      <c r="D28" s="194"/>
      <c r="E28" s="194"/>
      <c r="F28" s="194"/>
      <c r="G28" s="194"/>
      <c r="H28" s="194"/>
      <c r="I28" s="91"/>
      <c r="J28" s="42" t="s">
        <v>54</v>
      </c>
      <c r="K28" s="101" t="s">
        <v>212</v>
      </c>
      <c r="L28" s="99" t="s">
        <v>34</v>
      </c>
      <c r="M28" s="53" t="s">
        <v>218</v>
      </c>
      <c r="N28" s="101" t="s">
        <v>280</v>
      </c>
      <c r="O28" s="108" t="s">
        <v>219</v>
      </c>
      <c r="P28" s="43"/>
      <c r="Q28" s="91"/>
      <c r="R28" s="91"/>
    </row>
    <row r="29" spans="1:18" ht="21" customHeight="1" x14ac:dyDescent="0.2">
      <c r="A29" s="92"/>
      <c r="B29" s="102"/>
      <c r="C29" s="99"/>
      <c r="D29" s="91"/>
      <c r="E29" s="99"/>
      <c r="F29" s="91"/>
      <c r="G29" s="99"/>
      <c r="H29" s="91"/>
      <c r="I29" s="91"/>
      <c r="J29" s="92"/>
      <c r="K29" s="101"/>
      <c r="L29" s="99"/>
      <c r="M29" s="53"/>
      <c r="N29" s="101"/>
      <c r="O29" s="108"/>
      <c r="P29" s="43"/>
      <c r="Q29" s="91"/>
      <c r="R29" s="91"/>
    </row>
    <row r="30" spans="1:18" ht="21" customHeight="1" x14ac:dyDescent="0.2">
      <c r="A30" s="195" t="s">
        <v>129</v>
      </c>
      <c r="B30" s="194"/>
      <c r="C30" s="99"/>
      <c r="D30" s="91"/>
      <c r="E30" s="99"/>
      <c r="F30" s="91"/>
      <c r="G30" s="99"/>
      <c r="H30" s="91"/>
      <c r="I30" s="91"/>
      <c r="J30" s="194" t="s">
        <v>55</v>
      </c>
      <c r="K30" s="194"/>
      <c r="M30" s="51"/>
      <c r="N30" s="102"/>
      <c r="O30" s="108"/>
      <c r="P30" s="39"/>
      <c r="Q30" s="91"/>
      <c r="R30" s="91"/>
    </row>
    <row r="31" spans="1:18" ht="21" customHeight="1" x14ac:dyDescent="0.2">
      <c r="A31" s="92" t="s">
        <v>29</v>
      </c>
      <c r="B31" s="103" t="s">
        <v>169</v>
      </c>
      <c r="C31" s="99">
        <v>3</v>
      </c>
      <c r="D31" s="92" t="s">
        <v>30</v>
      </c>
      <c r="E31" s="53"/>
      <c r="F31" s="92" t="s">
        <v>31</v>
      </c>
      <c r="G31" s="53"/>
      <c r="H31" s="92" t="s">
        <v>32</v>
      </c>
      <c r="I31" s="91"/>
      <c r="J31" s="42" t="s">
        <v>50</v>
      </c>
      <c r="K31" s="107" t="s">
        <v>262</v>
      </c>
      <c r="L31" s="99" t="s">
        <v>34</v>
      </c>
      <c r="M31" s="105" t="s">
        <v>263</v>
      </c>
      <c r="N31" s="103" t="s">
        <v>265</v>
      </c>
      <c r="O31" s="109" t="s">
        <v>266</v>
      </c>
      <c r="P31" s="43" t="s">
        <v>267</v>
      </c>
      <c r="Q31" s="91"/>
      <c r="R31" s="91"/>
    </row>
    <row r="32" spans="1:18" ht="21" customHeight="1" x14ac:dyDescent="0.2">
      <c r="A32" s="92" t="s">
        <v>35</v>
      </c>
      <c r="B32" s="103" t="s">
        <v>170</v>
      </c>
      <c r="C32" s="99">
        <v>2</v>
      </c>
      <c r="D32" s="92" t="s">
        <v>30</v>
      </c>
      <c r="E32" s="53" t="s">
        <v>173</v>
      </c>
      <c r="F32" s="92" t="s">
        <v>31</v>
      </c>
      <c r="G32" s="53"/>
      <c r="H32" s="92" t="s">
        <v>32</v>
      </c>
      <c r="I32" s="91"/>
      <c r="J32" s="42" t="s">
        <v>51</v>
      </c>
      <c r="K32" s="107" t="s">
        <v>182</v>
      </c>
      <c r="L32" s="99" t="s">
        <v>34</v>
      </c>
      <c r="M32" s="57">
        <v>13</v>
      </c>
      <c r="N32" s="107" t="s">
        <v>268</v>
      </c>
      <c r="O32" s="109" t="s">
        <v>269</v>
      </c>
      <c r="P32" s="43" t="s">
        <v>272</v>
      </c>
      <c r="Q32" s="91"/>
      <c r="R32" s="91"/>
    </row>
    <row r="33" spans="1:18" ht="21" customHeight="1" x14ac:dyDescent="0.2">
      <c r="A33" s="92" t="s">
        <v>36</v>
      </c>
      <c r="B33" s="101" t="s">
        <v>171</v>
      </c>
      <c r="C33" s="105" t="s">
        <v>175</v>
      </c>
      <c r="D33" s="92" t="s">
        <v>30</v>
      </c>
      <c r="E33" s="53" t="s">
        <v>174</v>
      </c>
      <c r="F33" s="92" t="s">
        <v>31</v>
      </c>
      <c r="G33" s="53"/>
      <c r="H33" s="92" t="s">
        <v>32</v>
      </c>
      <c r="I33" s="35"/>
      <c r="J33" s="42" t="s">
        <v>52</v>
      </c>
      <c r="K33" s="107" t="s">
        <v>207</v>
      </c>
      <c r="L33" s="99" t="s">
        <v>34</v>
      </c>
      <c r="M33" s="53" t="s">
        <v>264</v>
      </c>
      <c r="N33" s="101" t="s">
        <v>270</v>
      </c>
      <c r="O33" s="109" t="s">
        <v>271</v>
      </c>
      <c r="P33" s="43" t="s">
        <v>273</v>
      </c>
      <c r="Q33" s="35"/>
      <c r="R33" s="35"/>
    </row>
    <row r="34" spans="1:18" ht="21" customHeight="1" x14ac:dyDescent="0.2">
      <c r="A34" s="92" t="s">
        <v>38</v>
      </c>
      <c r="B34" s="103" t="s">
        <v>172</v>
      </c>
      <c r="C34" s="105"/>
      <c r="D34" s="92" t="s">
        <v>30</v>
      </c>
      <c r="E34" s="53" t="s">
        <v>177</v>
      </c>
      <c r="F34" s="92" t="s">
        <v>31</v>
      </c>
      <c r="G34" s="53"/>
      <c r="H34" s="92" t="s">
        <v>32</v>
      </c>
      <c r="I34" s="35"/>
      <c r="J34" s="196" t="s">
        <v>130</v>
      </c>
      <c r="K34" s="101" t="s">
        <v>169</v>
      </c>
      <c r="L34" s="99" t="s">
        <v>34</v>
      </c>
      <c r="M34" s="57">
        <v>2</v>
      </c>
      <c r="N34" s="107" t="s">
        <v>196</v>
      </c>
      <c r="O34" s="109" t="s">
        <v>197</v>
      </c>
      <c r="P34" s="43" t="s">
        <v>274</v>
      </c>
      <c r="Q34" s="35"/>
      <c r="R34" s="35"/>
    </row>
    <row r="35" spans="1:18" ht="21" customHeight="1" x14ac:dyDescent="0.2">
      <c r="A35" s="193"/>
      <c r="B35" s="194"/>
      <c r="C35" s="194"/>
      <c r="D35" s="194"/>
      <c r="E35" s="194"/>
      <c r="F35" s="194"/>
      <c r="G35" s="194"/>
      <c r="H35" s="194"/>
      <c r="I35" s="35"/>
      <c r="J35" s="196"/>
      <c r="K35" s="101" t="s">
        <v>195</v>
      </c>
      <c r="L35" s="99" t="s">
        <v>34</v>
      </c>
      <c r="M35" s="57">
        <v>5</v>
      </c>
      <c r="N35" s="107" t="s">
        <v>205</v>
      </c>
      <c r="O35" s="109" t="s">
        <v>206</v>
      </c>
      <c r="P35" s="97" t="s">
        <v>274</v>
      </c>
      <c r="Q35" s="100"/>
      <c r="R35" s="35"/>
    </row>
    <row r="36" spans="1:18" ht="21" customHeight="1" x14ac:dyDescent="0.2">
      <c r="A36" s="42"/>
      <c r="B36" s="101"/>
      <c r="C36" s="53"/>
      <c r="D36" s="42"/>
      <c r="E36" s="53"/>
      <c r="F36" s="42"/>
      <c r="G36" s="53"/>
      <c r="H36" s="42"/>
      <c r="I36" s="35"/>
      <c r="J36" s="42" t="s">
        <v>53</v>
      </c>
      <c r="K36" s="101" t="s">
        <v>168</v>
      </c>
      <c r="L36" s="99" t="s">
        <v>34</v>
      </c>
      <c r="M36" s="53" t="s">
        <v>214</v>
      </c>
      <c r="N36" s="101" t="s">
        <v>275</v>
      </c>
      <c r="O36" s="109" t="s">
        <v>276</v>
      </c>
      <c r="P36" s="43" t="s">
        <v>277</v>
      </c>
      <c r="Q36" s="35"/>
      <c r="R36" s="35"/>
    </row>
    <row r="37" spans="1:18" ht="21" customHeight="1" x14ac:dyDescent="0.2">
      <c r="A37" s="92"/>
      <c r="B37" s="101"/>
      <c r="C37" s="53"/>
      <c r="D37" s="92"/>
      <c r="E37" s="53"/>
      <c r="F37" s="92"/>
      <c r="G37" s="53"/>
      <c r="H37" s="92"/>
      <c r="I37" s="91"/>
      <c r="J37" s="42" t="s">
        <v>54</v>
      </c>
      <c r="K37" s="101"/>
      <c r="L37" s="99" t="s">
        <v>34</v>
      </c>
      <c r="M37" s="53" t="s">
        <v>174</v>
      </c>
      <c r="N37" s="101" t="s">
        <v>278</v>
      </c>
      <c r="O37" s="108" t="s">
        <v>286</v>
      </c>
      <c r="P37" s="43" t="s">
        <v>287</v>
      </c>
      <c r="Q37" s="91"/>
      <c r="R37" s="91"/>
    </row>
    <row r="38" spans="1:18" ht="21" customHeight="1" x14ac:dyDescent="0.2">
      <c r="A38" s="194" t="s">
        <v>56</v>
      </c>
      <c r="B38" s="199"/>
      <c r="C38" s="53"/>
      <c r="D38" s="42"/>
      <c r="E38" s="53"/>
      <c r="F38" s="42"/>
      <c r="G38" s="53"/>
      <c r="H38" s="42"/>
      <c r="I38" s="35"/>
      <c r="J38" s="92"/>
      <c r="K38" s="101"/>
      <c r="L38" s="99"/>
      <c r="M38" s="53"/>
      <c r="N38" s="101"/>
      <c r="O38" s="108"/>
      <c r="P38" s="43"/>
      <c r="Q38" s="35"/>
      <c r="R38" s="35"/>
    </row>
    <row r="39" spans="1:18" ht="21" customHeight="1" x14ac:dyDescent="0.2">
      <c r="A39" s="42" t="s">
        <v>29</v>
      </c>
      <c r="B39" s="101" t="s">
        <v>208</v>
      </c>
      <c r="C39" s="53" t="s">
        <v>187</v>
      </c>
      <c r="D39" s="42" t="s">
        <v>30</v>
      </c>
      <c r="E39" s="53"/>
      <c r="F39" s="42" t="s">
        <v>31</v>
      </c>
      <c r="G39" s="53"/>
      <c r="H39" s="42" t="s">
        <v>32</v>
      </c>
      <c r="I39" s="35"/>
      <c r="J39" s="194" t="s">
        <v>58</v>
      </c>
      <c r="K39" s="194"/>
      <c r="M39" s="57"/>
      <c r="P39" s="39"/>
      <c r="Q39" s="35"/>
      <c r="R39" s="35"/>
    </row>
    <row r="40" spans="1:18" ht="21" customHeight="1" x14ac:dyDescent="0.2">
      <c r="A40" s="42" t="s">
        <v>35</v>
      </c>
      <c r="B40" s="101" t="s">
        <v>209</v>
      </c>
      <c r="C40" s="53" t="s">
        <v>214</v>
      </c>
      <c r="D40" s="42" t="s">
        <v>30</v>
      </c>
      <c r="E40" s="53" t="s">
        <v>175</v>
      </c>
      <c r="F40" s="42" t="s">
        <v>31</v>
      </c>
      <c r="G40" s="53"/>
      <c r="H40" s="42" t="s">
        <v>32</v>
      </c>
      <c r="I40" s="35"/>
      <c r="K40" s="107" t="s">
        <v>181</v>
      </c>
      <c r="M40" s="57"/>
      <c r="N40" s="107" t="s">
        <v>288</v>
      </c>
      <c r="P40" s="39"/>
      <c r="Q40" s="35"/>
      <c r="R40" s="35"/>
    </row>
    <row r="41" spans="1:18" ht="21" customHeight="1" x14ac:dyDescent="0.2">
      <c r="A41" s="42" t="s">
        <v>36</v>
      </c>
      <c r="B41" s="101" t="s">
        <v>210</v>
      </c>
      <c r="C41" s="53" t="s">
        <v>173</v>
      </c>
      <c r="D41" s="42" t="s">
        <v>30</v>
      </c>
      <c r="E41" s="53" t="s">
        <v>214</v>
      </c>
      <c r="F41" s="42" t="s">
        <v>31</v>
      </c>
      <c r="G41" s="53"/>
      <c r="H41" s="42" t="s">
        <v>32</v>
      </c>
      <c r="I41" s="35"/>
      <c r="M41" s="57"/>
      <c r="P41" s="39"/>
      <c r="Q41" s="35"/>
      <c r="R41" s="35"/>
    </row>
    <row r="42" spans="1:18" ht="21" customHeight="1" x14ac:dyDescent="0.2">
      <c r="A42" s="42" t="s">
        <v>38</v>
      </c>
      <c r="B42" s="101" t="s">
        <v>211</v>
      </c>
      <c r="C42" s="53" t="s">
        <v>173</v>
      </c>
      <c r="D42" s="42" t="s">
        <v>30</v>
      </c>
      <c r="E42" s="53" t="s">
        <v>214</v>
      </c>
      <c r="F42" s="42" t="s">
        <v>31</v>
      </c>
      <c r="G42" s="53"/>
      <c r="H42" s="42" t="s">
        <v>32</v>
      </c>
      <c r="I42" s="35"/>
      <c r="M42" s="57"/>
      <c r="P42" s="39"/>
      <c r="Q42" s="35"/>
      <c r="R42" s="35"/>
    </row>
    <row r="43" spans="1:18" ht="21" customHeight="1" x14ac:dyDescent="0.2">
      <c r="A43" s="42" t="s">
        <v>39</v>
      </c>
      <c r="B43" s="101" t="s">
        <v>168</v>
      </c>
      <c r="C43" s="53" t="s">
        <v>173</v>
      </c>
      <c r="D43" s="42" t="s">
        <v>30</v>
      </c>
      <c r="E43" s="53" t="s">
        <v>214</v>
      </c>
      <c r="F43" s="42" t="s">
        <v>31</v>
      </c>
      <c r="G43" s="53"/>
      <c r="H43" s="42" t="s">
        <v>32</v>
      </c>
      <c r="I43" s="35"/>
      <c r="M43" s="57"/>
      <c r="P43" s="39"/>
      <c r="Q43" s="35"/>
      <c r="R43" s="35"/>
    </row>
    <row r="44" spans="1:18" ht="21" customHeight="1" x14ac:dyDescent="0.2">
      <c r="A44" s="193" t="s">
        <v>215</v>
      </c>
      <c r="B44" s="194"/>
      <c r="C44" s="194"/>
      <c r="D44" s="194"/>
      <c r="E44" s="194"/>
      <c r="F44" s="194"/>
      <c r="G44" s="194"/>
      <c r="H44" s="194"/>
      <c r="M44" s="57"/>
      <c r="P44" s="39"/>
      <c r="Q44" s="35"/>
      <c r="R44" s="35"/>
    </row>
    <row r="45" spans="1:18" ht="21" customHeight="1" x14ac:dyDescent="0.2">
      <c r="C45" s="57"/>
      <c r="E45" s="57"/>
      <c r="G45" s="57"/>
      <c r="M45" s="57"/>
      <c r="P45" s="39"/>
      <c r="Q45" s="35"/>
      <c r="R45" s="35"/>
    </row>
    <row r="46" spans="1:18" ht="21" customHeight="1" x14ac:dyDescent="0.2">
      <c r="A46" s="194" t="s">
        <v>57</v>
      </c>
      <c r="B46" s="199"/>
      <c r="C46" s="53"/>
      <c r="D46" s="42"/>
      <c r="E46" s="53"/>
      <c r="F46" s="42"/>
      <c r="G46" s="53"/>
      <c r="H46" s="42"/>
      <c r="M46" s="57"/>
      <c r="P46" s="39"/>
      <c r="Q46" s="35"/>
      <c r="R46" s="35"/>
    </row>
    <row r="47" spans="1:18" ht="21" customHeight="1" x14ac:dyDescent="0.2">
      <c r="A47" s="42" t="s">
        <v>29</v>
      </c>
      <c r="B47" s="101" t="s">
        <v>212</v>
      </c>
      <c r="C47" s="53"/>
      <c r="D47" s="42"/>
      <c r="E47" s="53"/>
      <c r="F47" s="42"/>
      <c r="G47" s="53"/>
      <c r="H47" s="42"/>
      <c r="M47" s="57"/>
      <c r="P47" s="39"/>
      <c r="Q47" s="35"/>
      <c r="R47" s="35"/>
    </row>
    <row r="48" spans="1:18" ht="21" customHeight="1" x14ac:dyDescent="0.2">
      <c r="A48" s="42" t="s">
        <v>35</v>
      </c>
      <c r="B48" s="101" t="s">
        <v>202</v>
      </c>
      <c r="C48" s="53"/>
      <c r="D48" s="42"/>
      <c r="E48" s="53"/>
      <c r="F48" s="42"/>
      <c r="G48" s="53"/>
      <c r="H48" s="42"/>
      <c r="L48" s="197"/>
      <c r="M48" s="198"/>
      <c r="N48" s="198"/>
      <c r="P48" s="39"/>
      <c r="Q48" s="35"/>
      <c r="R48" s="35"/>
    </row>
    <row r="49" spans="1:18" ht="21" customHeight="1" x14ac:dyDescent="0.2">
      <c r="A49" s="92" t="s">
        <v>36</v>
      </c>
      <c r="B49" s="103" t="s">
        <v>213</v>
      </c>
      <c r="C49" s="99"/>
      <c r="D49" s="35"/>
      <c r="E49" s="99"/>
      <c r="F49" s="35"/>
      <c r="G49" s="99"/>
      <c r="H49" s="35"/>
      <c r="M49" s="57"/>
      <c r="P49" s="39"/>
      <c r="Q49" s="35"/>
      <c r="R49" s="35"/>
    </row>
    <row r="50" spans="1:18" ht="21" customHeight="1" x14ac:dyDescent="0.2">
      <c r="A50" s="92" t="s">
        <v>38</v>
      </c>
      <c r="B50" s="107" t="s">
        <v>182</v>
      </c>
      <c r="C50" s="57"/>
      <c r="E50" s="57"/>
      <c r="G50" s="57"/>
      <c r="M50" s="57"/>
      <c r="P50" s="39"/>
      <c r="Q50" s="35"/>
      <c r="R50" s="35"/>
    </row>
    <row r="51" spans="1:18" ht="21" customHeight="1" x14ac:dyDescent="0.2">
      <c r="A51" s="92" t="s">
        <v>39</v>
      </c>
      <c r="B51" s="107" t="s">
        <v>179</v>
      </c>
      <c r="C51" s="57"/>
      <c r="E51" s="57"/>
      <c r="G51" s="57"/>
      <c r="I51" s="35"/>
      <c r="M51" s="57"/>
      <c r="P51" s="39"/>
      <c r="Q51" s="35"/>
      <c r="R51" s="35"/>
    </row>
    <row r="52" spans="1:18" ht="21" customHeight="1" x14ac:dyDescent="0.2">
      <c r="A52" s="92" t="s">
        <v>40</v>
      </c>
      <c r="B52" s="101" t="s">
        <v>178</v>
      </c>
      <c r="C52" s="53"/>
      <c r="D52" s="42"/>
      <c r="E52" s="53"/>
      <c r="F52" s="42"/>
      <c r="G52" s="53"/>
      <c r="H52" s="42"/>
      <c r="I52" s="35"/>
      <c r="J52" s="42"/>
      <c r="K52" s="102"/>
      <c r="L52" s="99"/>
      <c r="M52" s="51"/>
      <c r="N52" s="102"/>
      <c r="P52" s="42"/>
      <c r="Q52" s="35"/>
      <c r="R52" s="35"/>
    </row>
    <row r="53" spans="1:18" ht="21" customHeight="1" x14ac:dyDescent="0.2">
      <c r="A53" s="193" t="s">
        <v>131</v>
      </c>
      <c r="B53" s="194"/>
      <c r="C53" s="194"/>
      <c r="D53" s="194"/>
      <c r="E53" s="194"/>
      <c r="F53" s="194"/>
      <c r="G53" s="194"/>
      <c r="H53" s="194"/>
      <c r="I53" s="35"/>
      <c r="J53" s="42"/>
      <c r="K53" s="102"/>
      <c r="L53" s="99"/>
      <c r="M53" s="51"/>
      <c r="N53" s="102"/>
      <c r="P53" s="42"/>
      <c r="Q53" s="35"/>
      <c r="R53" s="35"/>
    </row>
    <row r="54" spans="1:18" ht="21" customHeight="1" x14ac:dyDescent="0.2">
      <c r="A54" s="42"/>
      <c r="B54" s="101"/>
      <c r="C54" s="53"/>
      <c r="D54" s="42"/>
      <c r="E54" s="53"/>
      <c r="F54" s="42"/>
      <c r="G54" s="53"/>
      <c r="H54" s="42"/>
      <c r="I54" s="35"/>
      <c r="J54" s="35"/>
      <c r="K54" s="102"/>
      <c r="L54" s="99"/>
      <c r="M54" s="51"/>
      <c r="N54" s="102"/>
      <c r="P54" s="42"/>
      <c r="Q54" s="35"/>
      <c r="R54" s="35"/>
    </row>
    <row r="55" spans="1:18" ht="21" customHeight="1" x14ac:dyDescent="0.2">
      <c r="A55" s="42"/>
      <c r="B55" s="101"/>
      <c r="C55" s="53"/>
      <c r="D55" s="42"/>
      <c r="E55" s="53"/>
      <c r="F55" s="42"/>
      <c r="G55" s="53"/>
      <c r="H55" s="42"/>
      <c r="I55" s="35"/>
      <c r="J55" s="37"/>
      <c r="K55" s="101"/>
      <c r="L55" s="99"/>
      <c r="M55" s="51"/>
      <c r="N55" s="102"/>
      <c r="O55" s="108"/>
      <c r="P55" s="42"/>
      <c r="Q55" s="35"/>
      <c r="R55" s="35"/>
    </row>
    <row r="56" spans="1:18" ht="21" customHeight="1" x14ac:dyDescent="0.2">
      <c r="A56" s="42"/>
      <c r="B56" s="101"/>
      <c r="C56" s="53"/>
      <c r="D56" s="42"/>
      <c r="E56" s="53"/>
      <c r="F56" s="42"/>
      <c r="G56" s="53"/>
      <c r="H56" s="42"/>
      <c r="I56" s="35"/>
      <c r="J56" s="35"/>
      <c r="K56" s="102"/>
      <c r="L56" s="99"/>
      <c r="M56" s="51"/>
      <c r="N56" s="102"/>
      <c r="O56" s="108"/>
      <c r="P56" s="42"/>
      <c r="Q56" s="35"/>
      <c r="R56" s="35"/>
    </row>
    <row r="57" spans="1:18" ht="21" customHeight="1" x14ac:dyDescent="0.2">
      <c r="A57" s="35"/>
      <c r="B57" s="102"/>
      <c r="C57" s="99"/>
      <c r="D57" s="35"/>
      <c r="E57" s="99"/>
      <c r="F57" s="35"/>
      <c r="G57" s="99"/>
      <c r="H57" s="35"/>
      <c r="I57" s="35"/>
      <c r="J57" s="35"/>
      <c r="K57" s="102"/>
      <c r="L57" s="99"/>
      <c r="M57" s="51"/>
      <c r="N57" s="102"/>
      <c r="O57" s="108"/>
      <c r="P57" s="42"/>
      <c r="Q57" s="35"/>
      <c r="R57" s="35"/>
    </row>
    <row r="58" spans="1:18" ht="21" customHeight="1" x14ac:dyDescent="0.2">
      <c r="A58" s="42"/>
      <c r="B58" s="102"/>
      <c r="C58" s="51"/>
      <c r="D58" s="42"/>
      <c r="E58" s="51"/>
      <c r="F58" s="42"/>
      <c r="G58" s="51"/>
      <c r="H58" s="42"/>
      <c r="I58" s="35"/>
      <c r="J58" s="35"/>
      <c r="K58" s="102"/>
      <c r="L58" s="99"/>
      <c r="M58" s="51"/>
      <c r="N58" s="102"/>
      <c r="O58" s="108"/>
      <c r="P58" s="42"/>
      <c r="Q58" s="35"/>
      <c r="R58" s="35"/>
    </row>
    <row r="59" spans="1:18" ht="21" customHeight="1" x14ac:dyDescent="0.2">
      <c r="A59" s="42"/>
      <c r="B59" s="102"/>
      <c r="C59" s="51"/>
      <c r="D59" s="42"/>
      <c r="E59" s="51"/>
      <c r="F59" s="42"/>
      <c r="G59" s="51"/>
      <c r="H59" s="42"/>
      <c r="I59" s="35"/>
      <c r="J59" s="35"/>
      <c r="K59" s="102"/>
      <c r="L59" s="99"/>
      <c r="M59" s="51"/>
      <c r="N59" s="102"/>
      <c r="O59" s="108"/>
      <c r="P59" s="42"/>
      <c r="Q59" s="35"/>
      <c r="R59" s="35"/>
    </row>
    <row r="60" spans="1:18" ht="21" customHeight="1" x14ac:dyDescent="0.2">
      <c r="A60" s="42"/>
      <c r="B60" s="102"/>
      <c r="C60" s="51"/>
      <c r="D60" s="42"/>
      <c r="E60" s="51"/>
      <c r="F60" s="42"/>
      <c r="G60" s="51"/>
      <c r="H60" s="42"/>
      <c r="I60" s="35"/>
      <c r="J60" s="35"/>
      <c r="K60" s="102"/>
      <c r="L60" s="99"/>
      <c r="M60" s="97"/>
      <c r="N60" s="106"/>
      <c r="P60" s="42"/>
      <c r="Q60" s="35"/>
      <c r="R60" s="35"/>
    </row>
    <row r="61" spans="1:18" ht="21" customHeight="1" x14ac:dyDescent="0.2">
      <c r="A61" s="42"/>
      <c r="B61" s="102"/>
      <c r="C61" s="51"/>
      <c r="D61" s="42"/>
      <c r="E61" s="51"/>
      <c r="F61" s="42"/>
      <c r="G61" s="51"/>
      <c r="H61" s="42"/>
      <c r="I61" s="35"/>
      <c r="J61" s="35"/>
      <c r="K61" s="102"/>
      <c r="L61" s="99"/>
      <c r="M61" s="51"/>
      <c r="N61" s="102"/>
      <c r="O61" s="108"/>
      <c r="P61" s="42"/>
      <c r="Q61" s="35"/>
      <c r="R61" s="35"/>
    </row>
    <row r="62" spans="1:18" ht="21" customHeight="1" x14ac:dyDescent="0.2">
      <c r="A62" s="57"/>
      <c r="B62" s="102"/>
      <c r="C62" s="97"/>
      <c r="D62" s="56"/>
      <c r="E62" s="97"/>
      <c r="F62" s="56"/>
      <c r="G62" s="97"/>
      <c r="H62" s="56"/>
      <c r="I62" s="35"/>
      <c r="J62" s="35"/>
      <c r="K62" s="102"/>
      <c r="L62" s="99"/>
      <c r="M62" s="51"/>
      <c r="N62" s="102"/>
      <c r="O62" s="108"/>
      <c r="P62" s="42"/>
      <c r="Q62" s="35"/>
      <c r="R62" s="35"/>
    </row>
    <row r="63" spans="1:18" ht="21" customHeight="1" x14ac:dyDescent="0.2">
      <c r="A63" s="42"/>
      <c r="B63" s="194"/>
      <c r="C63" s="199"/>
      <c r="D63" s="199"/>
      <c r="E63" s="199"/>
      <c r="F63" s="199"/>
      <c r="G63" s="199"/>
      <c r="H63" s="199"/>
      <c r="J63" s="35"/>
      <c r="K63" s="102"/>
      <c r="L63" s="99"/>
      <c r="M63" s="51"/>
      <c r="N63" s="102"/>
      <c r="O63" s="108"/>
      <c r="P63" s="42"/>
    </row>
    <row r="64" spans="1:18" ht="21" customHeight="1" x14ac:dyDescent="0.2">
      <c r="A64" s="42"/>
      <c r="J64" s="35"/>
      <c r="K64" s="102"/>
      <c r="L64" s="99"/>
      <c r="M64" s="51"/>
      <c r="N64" s="102"/>
      <c r="O64" s="108"/>
      <c r="P64" s="42"/>
    </row>
    <row r="65" spans="1:12" ht="21" customHeight="1" x14ac:dyDescent="0.2">
      <c r="A65" s="35"/>
      <c r="J65" s="35"/>
      <c r="K65" s="102"/>
      <c r="L65" s="99"/>
    </row>
    <row r="66" spans="1:12" ht="21" customHeight="1" x14ac:dyDescent="0.2"/>
    <row r="67" spans="1:12" ht="21" customHeight="1" x14ac:dyDescent="0.2"/>
  </sheetData>
  <mergeCells count="21">
    <mergeCell ref="B63:H63"/>
    <mergeCell ref="A38:B38"/>
    <mergeCell ref="A46:B46"/>
    <mergeCell ref="A44:H44"/>
    <mergeCell ref="J39:K39"/>
    <mergeCell ref="A1:P2"/>
    <mergeCell ref="A28:H28"/>
    <mergeCell ref="A30:B30"/>
    <mergeCell ref="A53:H53"/>
    <mergeCell ref="J3:K3"/>
    <mergeCell ref="A3:B3"/>
    <mergeCell ref="J22:K22"/>
    <mergeCell ref="A4:B4"/>
    <mergeCell ref="A11:H11"/>
    <mergeCell ref="A13:B13"/>
    <mergeCell ref="A20:H20"/>
    <mergeCell ref="A22:B22"/>
    <mergeCell ref="J30:K30"/>
    <mergeCell ref="A35:H35"/>
    <mergeCell ref="J34:J35"/>
    <mergeCell ref="L48:N48"/>
  </mergeCells>
  <phoneticPr fontId="3"/>
  <printOptions horizontalCentered="1"/>
  <pageMargins left="0.39370078740157483" right="0.39370078740157483" top="0.39370078740157483" bottom="0.39370078740157483" header="0" footer="0"/>
  <pageSetup paperSize="9" scale="72" orientation="portrait" horizontalDpi="360" verticalDpi="360" r:id="rId1"/>
  <headerFooter alignWithMargins="0"/>
  <rowBreaks count="1" manualBreakCount="1">
    <brk id="53" max="15" man="1"/>
  </rowBreaks>
  <colBreaks count="1" manualBreakCount="1">
    <brk id="16" min="2" max="50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view="pageBreakPreview" topLeftCell="A11" zoomScale="90" zoomScaleSheetLayoutView="90" workbookViewId="0">
      <selection activeCell="N9" sqref="N9"/>
    </sheetView>
  </sheetViews>
  <sheetFormatPr defaultColWidth="8.81640625" defaultRowHeight="16.5" x14ac:dyDescent="0.2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 x14ac:dyDescent="0.2">
      <c r="A1" s="117" t="s">
        <v>65</v>
      </c>
      <c r="B1" s="117"/>
      <c r="C1" s="117"/>
      <c r="D1" s="117"/>
      <c r="E1" s="118">
        <v>41886</v>
      </c>
      <c r="F1" s="117"/>
      <c r="G1" s="117"/>
      <c r="H1" s="117"/>
    </row>
    <row r="2" spans="1:25" ht="20" customHeight="1" x14ac:dyDescent="0.2">
      <c r="A2" s="117" t="s">
        <v>0</v>
      </c>
      <c r="B2" s="117"/>
      <c r="C2" s="117"/>
      <c r="D2" s="117"/>
    </row>
    <row r="3" spans="1:25" s="75" customFormat="1" ht="20" customHeight="1" x14ac:dyDescent="0.2">
      <c r="A3" s="120" t="s">
        <v>71</v>
      </c>
      <c r="B3" s="120"/>
      <c r="C3" s="120"/>
      <c r="D3" s="120"/>
      <c r="E3" s="120"/>
      <c r="F3" s="120"/>
      <c r="G3" s="120"/>
      <c r="H3" s="120"/>
      <c r="I3" s="121">
        <f>L3+L4</f>
        <v>33</v>
      </c>
      <c r="J3" s="121"/>
      <c r="K3" s="74" t="s">
        <v>60</v>
      </c>
      <c r="L3" s="74">
        <v>15</v>
      </c>
      <c r="M3" s="74" t="s">
        <v>23</v>
      </c>
      <c r="N3" s="74">
        <v>11</v>
      </c>
      <c r="O3" s="74" t="s">
        <v>62</v>
      </c>
      <c r="P3" s="121">
        <f>N3+N4</f>
        <v>21</v>
      </c>
      <c r="Q3" s="121"/>
      <c r="R3" s="117" t="s">
        <v>105</v>
      </c>
      <c r="S3" s="117"/>
      <c r="T3" s="117"/>
      <c r="U3" s="117"/>
      <c r="V3" s="117"/>
      <c r="W3" s="117"/>
      <c r="X3" s="117"/>
      <c r="Y3" s="117"/>
    </row>
    <row r="4" spans="1:25" s="75" customFormat="1" ht="20" customHeight="1" x14ac:dyDescent="0.2">
      <c r="A4" s="120"/>
      <c r="B4" s="120"/>
      <c r="C4" s="120"/>
      <c r="D4" s="120"/>
      <c r="E4" s="120"/>
      <c r="F4" s="120"/>
      <c r="G4" s="120"/>
      <c r="H4" s="120"/>
      <c r="I4" s="121"/>
      <c r="J4" s="121"/>
      <c r="K4" s="74" t="s">
        <v>60</v>
      </c>
      <c r="L4" s="74">
        <v>18</v>
      </c>
      <c r="M4" s="74" t="s">
        <v>23</v>
      </c>
      <c r="N4" s="74">
        <v>10</v>
      </c>
      <c r="O4" s="74" t="s">
        <v>62</v>
      </c>
      <c r="P4" s="121"/>
      <c r="Q4" s="121"/>
      <c r="R4" s="117"/>
      <c r="S4" s="117"/>
      <c r="T4" s="117"/>
      <c r="U4" s="117"/>
      <c r="V4" s="117"/>
      <c r="W4" s="117"/>
      <c r="X4" s="117"/>
      <c r="Y4" s="117"/>
    </row>
    <row r="5" spans="1:25" s="75" customFormat="1" ht="20" customHeight="1" x14ac:dyDescent="0.2">
      <c r="A5" s="117" t="s">
        <v>102</v>
      </c>
      <c r="B5" s="117"/>
      <c r="C5" s="117"/>
      <c r="D5" s="117"/>
      <c r="E5" s="117"/>
      <c r="F5" s="117"/>
      <c r="G5" s="117"/>
      <c r="H5" s="117"/>
      <c r="I5" s="121">
        <f>L5+L6</f>
        <v>24</v>
      </c>
      <c r="J5" s="121"/>
      <c r="K5" s="74" t="s">
        <v>60</v>
      </c>
      <c r="L5" s="74">
        <v>9</v>
      </c>
      <c r="M5" s="74" t="s">
        <v>23</v>
      </c>
      <c r="N5" s="74">
        <v>14</v>
      </c>
      <c r="O5" s="74" t="s">
        <v>62</v>
      </c>
      <c r="P5" s="121">
        <f>N5+N6</f>
        <v>27</v>
      </c>
      <c r="Q5" s="121"/>
      <c r="R5" s="120" t="s">
        <v>104</v>
      </c>
      <c r="S5" s="120"/>
      <c r="T5" s="120"/>
      <c r="U5" s="120"/>
      <c r="V5" s="120"/>
      <c r="W5" s="120"/>
      <c r="X5" s="120"/>
      <c r="Y5" s="120"/>
    </row>
    <row r="6" spans="1:25" s="75" customFormat="1" ht="20" customHeight="1" x14ac:dyDescent="0.2">
      <c r="A6" s="117"/>
      <c r="B6" s="117"/>
      <c r="C6" s="117"/>
      <c r="D6" s="117"/>
      <c r="E6" s="117"/>
      <c r="F6" s="117"/>
      <c r="G6" s="117"/>
      <c r="H6" s="117"/>
      <c r="I6" s="121"/>
      <c r="J6" s="121"/>
      <c r="K6" s="74" t="s">
        <v>60</v>
      </c>
      <c r="L6" s="74">
        <v>15</v>
      </c>
      <c r="M6" s="74" t="s">
        <v>23</v>
      </c>
      <c r="N6" s="74">
        <v>13</v>
      </c>
      <c r="O6" s="74" t="s">
        <v>62</v>
      </c>
      <c r="P6" s="121"/>
      <c r="Q6" s="121"/>
      <c r="R6" s="120"/>
      <c r="S6" s="120"/>
      <c r="T6" s="120"/>
      <c r="U6" s="120"/>
      <c r="V6" s="120"/>
      <c r="W6" s="120"/>
      <c r="X6" s="120"/>
      <c r="Y6" s="120"/>
    </row>
    <row r="7" spans="1:25" ht="20" customHeight="1" x14ac:dyDescent="0.2">
      <c r="A7" s="117" t="s">
        <v>103</v>
      </c>
      <c r="B7" s="117"/>
      <c r="C7" s="117"/>
      <c r="D7" s="117"/>
      <c r="E7" s="117"/>
      <c r="F7" s="117"/>
      <c r="G7" s="117"/>
      <c r="H7" s="117"/>
      <c r="I7" s="119">
        <f>L7+L8</f>
        <v>30</v>
      </c>
      <c r="J7" s="119"/>
      <c r="K7" s="44" t="s">
        <v>60</v>
      </c>
      <c r="L7" s="44">
        <v>13</v>
      </c>
      <c r="M7" s="44" t="s">
        <v>23</v>
      </c>
      <c r="N7" s="44">
        <v>12</v>
      </c>
      <c r="O7" s="44" t="s">
        <v>62</v>
      </c>
      <c r="P7" s="119">
        <f>N7+N8</f>
        <v>21</v>
      </c>
      <c r="Q7" s="119"/>
      <c r="R7" s="120" t="s">
        <v>106</v>
      </c>
      <c r="S7" s="120"/>
      <c r="T7" s="120"/>
      <c r="U7" s="120"/>
      <c r="V7" s="120"/>
      <c r="W7" s="120"/>
      <c r="X7" s="120"/>
      <c r="Y7" s="120"/>
    </row>
    <row r="8" spans="1:25" ht="20" customHeight="1" x14ac:dyDescent="0.2">
      <c r="A8" s="117"/>
      <c r="B8" s="117"/>
      <c r="C8" s="117"/>
      <c r="D8" s="117"/>
      <c r="E8" s="117"/>
      <c r="F8" s="117"/>
      <c r="G8" s="117"/>
      <c r="H8" s="117"/>
      <c r="I8" s="119"/>
      <c r="J8" s="119"/>
      <c r="K8" s="44" t="s">
        <v>60</v>
      </c>
      <c r="L8" s="44">
        <v>17</v>
      </c>
      <c r="M8" s="44" t="s">
        <v>23</v>
      </c>
      <c r="N8" s="44">
        <v>9</v>
      </c>
      <c r="O8" s="44" t="s">
        <v>62</v>
      </c>
      <c r="P8" s="119"/>
      <c r="Q8" s="119"/>
      <c r="R8" s="120"/>
      <c r="S8" s="120"/>
      <c r="T8" s="120"/>
      <c r="U8" s="120"/>
      <c r="V8" s="120"/>
      <c r="W8" s="120"/>
      <c r="X8" s="120"/>
      <c r="Y8" s="120"/>
    </row>
    <row r="9" spans="1:25" ht="20" customHeight="1" x14ac:dyDescent="0.2">
      <c r="A9" s="120"/>
      <c r="B9" s="120"/>
      <c r="C9" s="120"/>
      <c r="D9" s="120"/>
      <c r="E9" s="120"/>
      <c r="F9" s="120"/>
      <c r="G9" s="120"/>
      <c r="H9" s="120"/>
      <c r="I9" s="119"/>
      <c r="J9" s="119"/>
      <c r="K9" s="44"/>
      <c r="L9" s="44"/>
      <c r="M9" s="44"/>
      <c r="N9" s="44"/>
      <c r="O9" s="44"/>
      <c r="P9" s="119"/>
      <c r="Q9" s="119"/>
      <c r="R9" s="117"/>
      <c r="S9" s="117"/>
      <c r="T9" s="117"/>
      <c r="U9" s="117"/>
      <c r="V9" s="117"/>
      <c r="W9" s="117"/>
      <c r="X9" s="117"/>
      <c r="Y9" s="117"/>
    </row>
    <row r="10" spans="1:25" ht="20" customHeight="1" x14ac:dyDescent="0.2">
      <c r="A10" s="120"/>
      <c r="B10" s="120"/>
      <c r="C10" s="120"/>
      <c r="D10" s="120"/>
      <c r="E10" s="120"/>
      <c r="F10" s="120"/>
      <c r="G10" s="120"/>
      <c r="H10" s="120"/>
      <c r="I10" s="119"/>
      <c r="J10" s="119"/>
      <c r="K10" s="44"/>
      <c r="L10" s="44"/>
      <c r="M10" s="44"/>
      <c r="N10" s="44"/>
      <c r="O10" s="44"/>
      <c r="P10" s="119"/>
      <c r="Q10" s="119"/>
      <c r="R10" s="117"/>
      <c r="S10" s="117"/>
      <c r="T10" s="117"/>
      <c r="U10" s="117"/>
      <c r="V10" s="117"/>
      <c r="W10" s="117"/>
      <c r="X10" s="117"/>
      <c r="Y10" s="117"/>
    </row>
    <row r="11" spans="1:25" ht="20" customHeight="1" x14ac:dyDescent="0.2">
      <c r="K11" s="44"/>
      <c r="L11" s="44"/>
      <c r="M11" s="44"/>
      <c r="N11" s="44"/>
      <c r="O11" s="44"/>
    </row>
    <row r="12" spans="1:25" ht="20" customHeight="1" x14ac:dyDescent="0.2">
      <c r="A12" s="117" t="s">
        <v>1</v>
      </c>
      <c r="B12" s="117"/>
      <c r="C12" s="117"/>
      <c r="D12" s="117"/>
      <c r="K12" s="44"/>
      <c r="L12" s="44"/>
      <c r="M12" s="44"/>
      <c r="N12" s="44"/>
      <c r="O12" s="44"/>
    </row>
    <row r="13" spans="1:25" ht="20" customHeight="1" x14ac:dyDescent="0.2">
      <c r="A13" s="117" t="s">
        <v>109</v>
      </c>
      <c r="B13" s="117"/>
      <c r="C13" s="117"/>
      <c r="D13" s="117"/>
      <c r="E13" s="117"/>
      <c r="F13" s="117"/>
      <c r="G13" s="117"/>
      <c r="H13" s="117"/>
      <c r="I13" s="119">
        <f>L13+L14</f>
        <v>15</v>
      </c>
      <c r="J13" s="119"/>
      <c r="K13" s="44" t="s">
        <v>60</v>
      </c>
      <c r="L13" s="44">
        <v>9</v>
      </c>
      <c r="M13" s="44" t="s">
        <v>23</v>
      </c>
      <c r="N13" s="44">
        <v>6</v>
      </c>
      <c r="O13" s="44" t="s">
        <v>62</v>
      </c>
      <c r="P13" s="119">
        <f>N13+N14</f>
        <v>15</v>
      </c>
      <c r="Q13" s="119"/>
      <c r="R13" s="117" t="s">
        <v>112</v>
      </c>
      <c r="S13" s="117"/>
      <c r="T13" s="117"/>
      <c r="U13" s="117"/>
      <c r="V13" s="117"/>
      <c r="W13" s="117"/>
      <c r="X13" s="117"/>
      <c r="Y13" s="117"/>
    </row>
    <row r="14" spans="1:25" ht="20" customHeight="1" x14ac:dyDescent="0.2">
      <c r="A14" s="117"/>
      <c r="B14" s="117"/>
      <c r="C14" s="117"/>
      <c r="D14" s="117"/>
      <c r="E14" s="117"/>
      <c r="F14" s="117"/>
      <c r="G14" s="117"/>
      <c r="H14" s="117"/>
      <c r="I14" s="119"/>
      <c r="J14" s="119"/>
      <c r="K14" s="44" t="s">
        <v>60</v>
      </c>
      <c r="L14" s="44">
        <v>6</v>
      </c>
      <c r="M14" s="44" t="s">
        <v>23</v>
      </c>
      <c r="N14" s="44">
        <v>9</v>
      </c>
      <c r="O14" s="44" t="s">
        <v>62</v>
      </c>
      <c r="P14" s="119"/>
      <c r="Q14" s="119"/>
      <c r="R14" s="117"/>
      <c r="S14" s="117"/>
      <c r="T14" s="117"/>
      <c r="U14" s="117"/>
      <c r="V14" s="117"/>
      <c r="W14" s="117"/>
      <c r="X14" s="117"/>
      <c r="Y14" s="117"/>
    </row>
    <row r="15" spans="1:25" ht="20" customHeight="1" x14ac:dyDescent="0.2">
      <c r="A15" s="117" t="s">
        <v>110</v>
      </c>
      <c r="B15" s="117"/>
      <c r="C15" s="117"/>
      <c r="D15" s="117"/>
      <c r="E15" s="117"/>
      <c r="F15" s="117"/>
      <c r="G15" s="117"/>
      <c r="H15" s="117"/>
      <c r="I15" s="119">
        <f>L15+L16</f>
        <v>26</v>
      </c>
      <c r="J15" s="119"/>
      <c r="K15" s="44" t="s">
        <v>60</v>
      </c>
      <c r="L15" s="44">
        <v>14</v>
      </c>
      <c r="M15" s="44" t="s">
        <v>23</v>
      </c>
      <c r="N15" s="44">
        <v>6</v>
      </c>
      <c r="O15" s="44" t="s">
        <v>62</v>
      </c>
      <c r="P15" s="119">
        <f>N15+N16</f>
        <v>16</v>
      </c>
      <c r="Q15" s="119"/>
      <c r="R15" s="117" t="s">
        <v>111</v>
      </c>
      <c r="S15" s="117"/>
      <c r="T15" s="117"/>
      <c r="U15" s="117"/>
      <c r="V15" s="117"/>
      <c r="W15" s="117"/>
      <c r="X15" s="117"/>
      <c r="Y15" s="117"/>
    </row>
    <row r="16" spans="1:25" ht="20" customHeight="1" x14ac:dyDescent="0.2">
      <c r="A16" s="117"/>
      <c r="B16" s="117"/>
      <c r="C16" s="117"/>
      <c r="D16" s="117"/>
      <c r="E16" s="117"/>
      <c r="F16" s="117"/>
      <c r="G16" s="117"/>
      <c r="H16" s="117"/>
      <c r="I16" s="119"/>
      <c r="J16" s="119"/>
      <c r="K16" s="44" t="s">
        <v>60</v>
      </c>
      <c r="L16" s="44">
        <v>12</v>
      </c>
      <c r="M16" s="44" t="s">
        <v>23</v>
      </c>
      <c r="N16" s="44">
        <v>10</v>
      </c>
      <c r="O16" s="44" t="s">
        <v>62</v>
      </c>
      <c r="P16" s="119"/>
      <c r="Q16" s="119"/>
      <c r="R16" s="117"/>
      <c r="S16" s="117"/>
      <c r="T16" s="117"/>
      <c r="U16" s="117"/>
      <c r="V16" s="117"/>
      <c r="W16" s="117"/>
      <c r="X16" s="117"/>
      <c r="Y16" s="117"/>
    </row>
    <row r="17" spans="1:25" ht="20" customHeight="1" x14ac:dyDescent="0.2">
      <c r="A17" s="117" t="s">
        <v>94</v>
      </c>
      <c r="B17" s="117"/>
      <c r="C17" s="117"/>
      <c r="D17" s="117"/>
      <c r="E17" s="117"/>
      <c r="F17" s="117"/>
      <c r="G17" s="117"/>
      <c r="H17" s="117"/>
      <c r="I17" s="119">
        <f>L17+L18</f>
        <v>27</v>
      </c>
      <c r="J17" s="119"/>
      <c r="K17" s="44" t="s">
        <v>60</v>
      </c>
      <c r="L17" s="44">
        <v>13</v>
      </c>
      <c r="M17" s="44" t="s">
        <v>23</v>
      </c>
      <c r="N17" s="44">
        <v>6</v>
      </c>
      <c r="O17" s="44" t="s">
        <v>62</v>
      </c>
      <c r="P17" s="119">
        <f>N17+N18</f>
        <v>22</v>
      </c>
      <c r="Q17" s="119"/>
      <c r="R17" s="117" t="s">
        <v>108</v>
      </c>
      <c r="S17" s="117"/>
      <c r="T17" s="117"/>
      <c r="U17" s="117"/>
      <c r="V17" s="117"/>
      <c r="W17" s="117"/>
      <c r="X17" s="117"/>
      <c r="Y17" s="117"/>
    </row>
    <row r="18" spans="1:25" ht="20" customHeight="1" x14ac:dyDescent="0.2">
      <c r="A18" s="117"/>
      <c r="B18" s="117"/>
      <c r="C18" s="117"/>
      <c r="D18" s="117"/>
      <c r="E18" s="117"/>
      <c r="F18" s="117"/>
      <c r="G18" s="117"/>
      <c r="H18" s="117"/>
      <c r="I18" s="119"/>
      <c r="J18" s="119"/>
      <c r="K18" s="44" t="s">
        <v>60</v>
      </c>
      <c r="L18" s="44">
        <v>14</v>
      </c>
      <c r="M18" s="44" t="s">
        <v>23</v>
      </c>
      <c r="N18" s="44">
        <v>16</v>
      </c>
      <c r="O18" s="44" t="s">
        <v>62</v>
      </c>
      <c r="P18" s="119"/>
      <c r="Q18" s="119"/>
      <c r="R18" s="117"/>
      <c r="S18" s="117"/>
      <c r="T18" s="117"/>
      <c r="U18" s="117"/>
      <c r="V18" s="117"/>
      <c r="W18" s="117"/>
      <c r="X18" s="117"/>
      <c r="Y18" s="117"/>
    </row>
    <row r="19" spans="1:25" ht="20" customHeight="1" x14ac:dyDescent="0.2">
      <c r="A19" s="117" t="s">
        <v>109</v>
      </c>
      <c r="B19" s="117"/>
      <c r="C19" s="117"/>
      <c r="D19" s="117"/>
      <c r="E19" s="117"/>
      <c r="F19" s="117"/>
      <c r="G19" s="117"/>
      <c r="H19" s="117"/>
      <c r="I19" s="119">
        <f>L19+L20</f>
        <v>19</v>
      </c>
      <c r="J19" s="119"/>
      <c r="K19" s="44" t="s">
        <v>60</v>
      </c>
      <c r="L19" s="44">
        <v>10</v>
      </c>
      <c r="M19" s="44" t="s">
        <v>23</v>
      </c>
      <c r="N19" s="44">
        <v>9</v>
      </c>
      <c r="O19" s="44" t="s">
        <v>62</v>
      </c>
      <c r="P19" s="119">
        <f>N19+N20</f>
        <v>19</v>
      </c>
      <c r="Q19" s="119"/>
      <c r="R19" s="117" t="s">
        <v>111</v>
      </c>
      <c r="S19" s="117"/>
      <c r="T19" s="117"/>
      <c r="U19" s="117"/>
      <c r="V19" s="117"/>
      <c r="W19" s="117"/>
      <c r="X19" s="117"/>
      <c r="Y19" s="117"/>
    </row>
    <row r="20" spans="1:25" ht="20" customHeight="1" x14ac:dyDescent="0.2">
      <c r="A20" s="117"/>
      <c r="B20" s="117"/>
      <c r="C20" s="117"/>
      <c r="D20" s="117"/>
      <c r="E20" s="117"/>
      <c r="F20" s="117"/>
      <c r="G20" s="117"/>
      <c r="H20" s="117"/>
      <c r="I20" s="119"/>
      <c r="J20" s="119"/>
      <c r="K20" s="44" t="s">
        <v>60</v>
      </c>
      <c r="L20" s="44">
        <v>9</v>
      </c>
      <c r="M20" s="44" t="s">
        <v>23</v>
      </c>
      <c r="N20" s="44">
        <v>10</v>
      </c>
      <c r="O20" s="44" t="s">
        <v>62</v>
      </c>
      <c r="P20" s="119"/>
      <c r="Q20" s="119"/>
      <c r="R20" s="117"/>
      <c r="S20" s="117"/>
      <c r="T20" s="117"/>
      <c r="U20" s="117"/>
      <c r="V20" s="117"/>
      <c r="W20" s="117"/>
      <c r="X20" s="117"/>
      <c r="Y20" s="117"/>
    </row>
    <row r="21" spans="1:25" ht="20" customHeight="1" x14ac:dyDescent="0.2">
      <c r="K21" s="44"/>
      <c r="L21" s="44"/>
      <c r="M21" s="44"/>
      <c r="N21" s="44"/>
      <c r="O21" s="44"/>
    </row>
    <row r="22" spans="1:25" ht="20" customHeight="1" x14ac:dyDescent="0.2">
      <c r="A22" s="117" t="s">
        <v>64</v>
      </c>
      <c r="B22" s="117"/>
      <c r="C22" s="117"/>
      <c r="D22" s="117"/>
    </row>
    <row r="23" spans="1:25" ht="20" customHeight="1" x14ac:dyDescent="0.2">
      <c r="A23" s="117" t="s">
        <v>72</v>
      </c>
      <c r="B23" s="117"/>
      <c r="C23" s="117"/>
      <c r="D23" s="117"/>
      <c r="E23" s="117"/>
      <c r="F23" s="117"/>
      <c r="G23" s="117"/>
      <c r="H23" s="117"/>
      <c r="I23" s="119">
        <f>L23+L24</f>
        <v>38</v>
      </c>
      <c r="J23" s="119"/>
      <c r="K23" s="44" t="s">
        <v>60</v>
      </c>
      <c r="L23" s="44">
        <v>22</v>
      </c>
      <c r="M23" s="44" t="s">
        <v>23</v>
      </c>
      <c r="N23" s="44">
        <v>4</v>
      </c>
      <c r="O23" s="44" t="s">
        <v>62</v>
      </c>
      <c r="P23" s="119">
        <f>N23+N24</f>
        <v>12</v>
      </c>
      <c r="Q23" s="119"/>
      <c r="R23" s="117" t="s">
        <v>92</v>
      </c>
      <c r="S23" s="117"/>
      <c r="T23" s="117"/>
      <c r="U23" s="117"/>
      <c r="V23" s="117"/>
      <c r="W23" s="117"/>
      <c r="X23" s="117"/>
      <c r="Y23" s="117"/>
    </row>
    <row r="24" spans="1:25" ht="20" customHeight="1" x14ac:dyDescent="0.2">
      <c r="A24" s="117"/>
      <c r="B24" s="117"/>
      <c r="C24" s="117"/>
      <c r="D24" s="117"/>
      <c r="E24" s="117"/>
      <c r="F24" s="117"/>
      <c r="G24" s="117"/>
      <c r="H24" s="117"/>
      <c r="I24" s="119"/>
      <c r="J24" s="119"/>
      <c r="K24" s="44" t="s">
        <v>60</v>
      </c>
      <c r="L24" s="44">
        <v>16</v>
      </c>
      <c r="M24" s="44" t="s">
        <v>23</v>
      </c>
      <c r="N24" s="44">
        <v>8</v>
      </c>
      <c r="O24" s="44" t="s">
        <v>62</v>
      </c>
      <c r="P24" s="119"/>
      <c r="Q24" s="119"/>
      <c r="R24" s="117"/>
      <c r="S24" s="117"/>
      <c r="T24" s="117"/>
      <c r="U24" s="117"/>
      <c r="V24" s="117"/>
      <c r="W24" s="117"/>
      <c r="X24" s="117"/>
      <c r="Y24" s="117"/>
    </row>
    <row r="25" spans="1:25" ht="20" customHeight="1" x14ac:dyDescent="0.2">
      <c r="A25" s="117" t="s">
        <v>79</v>
      </c>
      <c r="B25" s="117"/>
      <c r="C25" s="117"/>
      <c r="D25" s="117"/>
      <c r="E25" s="117"/>
      <c r="F25" s="117"/>
      <c r="G25" s="117"/>
      <c r="H25" s="117"/>
      <c r="I25" s="119">
        <f>L25+L26</f>
        <v>33</v>
      </c>
      <c r="J25" s="119"/>
      <c r="K25" s="44" t="s">
        <v>60</v>
      </c>
      <c r="L25" s="44">
        <v>18</v>
      </c>
      <c r="M25" s="44" t="s">
        <v>23</v>
      </c>
      <c r="N25" s="44">
        <v>6</v>
      </c>
      <c r="O25" s="44" t="s">
        <v>62</v>
      </c>
      <c r="P25" s="119">
        <f>N25+N26</f>
        <v>28</v>
      </c>
      <c r="Q25" s="119"/>
      <c r="R25" s="117" t="s">
        <v>107</v>
      </c>
      <c r="S25" s="117"/>
      <c r="T25" s="117"/>
      <c r="U25" s="117"/>
      <c r="V25" s="117"/>
      <c r="W25" s="117"/>
      <c r="X25" s="117"/>
      <c r="Y25" s="117"/>
    </row>
    <row r="26" spans="1:25" ht="20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9"/>
      <c r="J26" s="119"/>
      <c r="K26" s="44" t="s">
        <v>60</v>
      </c>
      <c r="L26" s="44">
        <v>15</v>
      </c>
      <c r="M26" s="44" t="s">
        <v>23</v>
      </c>
      <c r="N26" s="44">
        <v>22</v>
      </c>
      <c r="O26" s="44" t="s">
        <v>62</v>
      </c>
      <c r="P26" s="119"/>
      <c r="Q26" s="119"/>
      <c r="R26" s="117"/>
      <c r="S26" s="117"/>
      <c r="T26" s="117"/>
      <c r="U26" s="117"/>
      <c r="V26" s="117"/>
      <c r="W26" s="117"/>
      <c r="X26" s="117"/>
      <c r="Y26" s="117"/>
    </row>
    <row r="27" spans="1:25" ht="20" customHeight="1" x14ac:dyDescent="0.2">
      <c r="A27" s="117"/>
      <c r="B27" s="117"/>
      <c r="C27" s="117"/>
      <c r="D27" s="117"/>
      <c r="E27" s="117"/>
      <c r="F27" s="117"/>
      <c r="G27" s="117"/>
      <c r="H27" s="117"/>
      <c r="I27" s="119"/>
      <c r="J27" s="119"/>
      <c r="K27" s="44"/>
      <c r="L27" s="44"/>
      <c r="M27" s="44"/>
      <c r="N27" s="44"/>
      <c r="O27" s="44"/>
      <c r="P27" s="119"/>
      <c r="Q27" s="119"/>
      <c r="R27" s="117"/>
      <c r="S27" s="117"/>
      <c r="T27" s="117"/>
      <c r="U27" s="117"/>
      <c r="V27" s="117"/>
      <c r="W27" s="117"/>
      <c r="X27" s="117"/>
      <c r="Y27" s="117"/>
    </row>
    <row r="28" spans="1:25" ht="20" customHeight="1" x14ac:dyDescent="0.2">
      <c r="A28" s="117"/>
      <c r="B28" s="117"/>
      <c r="C28" s="117"/>
      <c r="D28" s="117"/>
      <c r="E28" s="117"/>
      <c r="F28" s="117"/>
      <c r="G28" s="117"/>
      <c r="H28" s="117"/>
      <c r="I28" s="119"/>
      <c r="J28" s="119"/>
      <c r="K28" s="44"/>
      <c r="L28" s="44"/>
      <c r="M28" s="44"/>
      <c r="N28" s="44"/>
      <c r="O28" s="44"/>
      <c r="P28" s="119"/>
      <c r="Q28" s="119"/>
      <c r="R28" s="117"/>
      <c r="S28" s="117"/>
      <c r="T28" s="117"/>
      <c r="U28" s="117"/>
      <c r="V28" s="117"/>
      <c r="W28" s="117"/>
      <c r="X28" s="117"/>
      <c r="Y28" s="117"/>
    </row>
    <row r="29" spans="1:25" ht="20" customHeight="1" x14ac:dyDescent="0.2"/>
    <row r="30" spans="1:25" ht="20" customHeight="1" x14ac:dyDescent="0.2"/>
    <row r="31" spans="1:25" ht="20" customHeight="1" x14ac:dyDescent="0.2"/>
    <row r="32" spans="1:25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</sheetData>
  <mergeCells count="49">
    <mergeCell ref="R3:Y4"/>
    <mergeCell ref="A25:H26"/>
    <mergeCell ref="I19:J20"/>
    <mergeCell ref="I9:J10"/>
    <mergeCell ref="I17:J18"/>
    <mergeCell ref="P19:Q20"/>
    <mergeCell ref="R15:Y16"/>
    <mergeCell ref="I13:J14"/>
    <mergeCell ref="A17:H18"/>
    <mergeCell ref="A23:H24"/>
    <mergeCell ref="I23:J24"/>
    <mergeCell ref="I15:J16"/>
    <mergeCell ref="A15:H16"/>
    <mergeCell ref="A13:H14"/>
    <mergeCell ref="I25:J26"/>
    <mergeCell ref="A22:D22"/>
    <mergeCell ref="A27:H28"/>
    <mergeCell ref="R5:Y6"/>
    <mergeCell ref="I5:J6"/>
    <mergeCell ref="P5:Q6"/>
    <mergeCell ref="R7:Y8"/>
    <mergeCell ref="A9:H10"/>
    <mergeCell ref="I7:J8"/>
    <mergeCell ref="I27:J28"/>
    <mergeCell ref="R13:Y14"/>
    <mergeCell ref="R9:Y10"/>
    <mergeCell ref="P9:Q10"/>
    <mergeCell ref="R27:Y28"/>
    <mergeCell ref="P17:Q18"/>
    <mergeCell ref="R17:Y18"/>
    <mergeCell ref="R25:Y26"/>
    <mergeCell ref="P27:Q28"/>
    <mergeCell ref="A1:D1"/>
    <mergeCell ref="E1:H1"/>
    <mergeCell ref="A2:D2"/>
    <mergeCell ref="A5:H6"/>
    <mergeCell ref="A19:H20"/>
    <mergeCell ref="A12:D12"/>
    <mergeCell ref="P3:Q4"/>
    <mergeCell ref="I3:J4"/>
    <mergeCell ref="A3:H4"/>
    <mergeCell ref="A7:H8"/>
    <mergeCell ref="P7:Q8"/>
    <mergeCell ref="P13:Q14"/>
    <mergeCell ref="R23:Y24"/>
    <mergeCell ref="P25:Q26"/>
    <mergeCell ref="R19:Y20"/>
    <mergeCell ref="P23:Q24"/>
    <mergeCell ref="P15:Q16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view="pageBreakPreview" topLeftCell="A3" zoomScale="90" zoomScaleSheetLayoutView="90" workbookViewId="0">
      <selection activeCell="N9" sqref="N9"/>
    </sheetView>
  </sheetViews>
  <sheetFormatPr defaultColWidth="8.81640625" defaultRowHeight="16.5" x14ac:dyDescent="0.2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 x14ac:dyDescent="0.2">
      <c r="A1" s="117" t="s">
        <v>66</v>
      </c>
      <c r="B1" s="117"/>
      <c r="C1" s="117"/>
      <c r="D1" s="117"/>
      <c r="E1" s="118">
        <v>41887</v>
      </c>
      <c r="F1" s="117"/>
      <c r="G1" s="117"/>
      <c r="H1" s="117"/>
    </row>
    <row r="2" spans="1:25" ht="20" customHeight="1" x14ac:dyDescent="0.2">
      <c r="A2" s="117" t="s">
        <v>0</v>
      </c>
      <c r="B2" s="117"/>
      <c r="C2" s="117"/>
      <c r="D2" s="117"/>
    </row>
    <row r="3" spans="1:25" ht="20" customHeight="1" x14ac:dyDescent="0.2">
      <c r="A3" s="120" t="s">
        <v>71</v>
      </c>
      <c r="B3" s="120"/>
      <c r="C3" s="120"/>
      <c r="D3" s="120"/>
      <c r="E3" s="120"/>
      <c r="F3" s="120"/>
      <c r="G3" s="120"/>
      <c r="H3" s="120"/>
      <c r="I3" s="119">
        <f>L3+L4</f>
        <v>23</v>
      </c>
      <c r="J3" s="119"/>
      <c r="K3" s="44" t="s">
        <v>60</v>
      </c>
      <c r="L3" s="44">
        <v>14</v>
      </c>
      <c r="M3" s="44" t="s">
        <v>59</v>
      </c>
      <c r="N3" s="44">
        <v>8</v>
      </c>
      <c r="O3" s="44" t="s">
        <v>62</v>
      </c>
      <c r="P3" s="119">
        <f>N3+N4</f>
        <v>22</v>
      </c>
      <c r="Q3" s="119"/>
      <c r="R3" s="120" t="s">
        <v>104</v>
      </c>
      <c r="S3" s="120"/>
      <c r="T3" s="120"/>
      <c r="U3" s="120"/>
      <c r="V3" s="120"/>
      <c r="W3" s="120"/>
      <c r="X3" s="120"/>
      <c r="Y3" s="120"/>
    </row>
    <row r="4" spans="1:25" ht="20" customHeight="1" x14ac:dyDescent="0.2">
      <c r="A4" s="120"/>
      <c r="B4" s="120"/>
      <c r="C4" s="120"/>
      <c r="D4" s="120"/>
      <c r="E4" s="120"/>
      <c r="F4" s="120"/>
      <c r="G4" s="120"/>
      <c r="H4" s="120"/>
      <c r="I4" s="119"/>
      <c r="J4" s="119"/>
      <c r="K4" s="44" t="s">
        <v>61</v>
      </c>
      <c r="L4" s="44">
        <v>9</v>
      </c>
      <c r="M4" s="44" t="s">
        <v>23</v>
      </c>
      <c r="N4" s="44">
        <v>14</v>
      </c>
      <c r="O4" s="44" t="s">
        <v>63</v>
      </c>
      <c r="P4" s="119"/>
      <c r="Q4" s="119"/>
      <c r="R4" s="120"/>
      <c r="S4" s="120"/>
      <c r="T4" s="120"/>
      <c r="U4" s="120"/>
      <c r="V4" s="120"/>
      <c r="W4" s="120"/>
      <c r="X4" s="120"/>
      <c r="Y4" s="120"/>
    </row>
    <row r="5" spans="1:25" ht="20" customHeight="1" x14ac:dyDescent="0.2">
      <c r="A5" s="117" t="s">
        <v>102</v>
      </c>
      <c r="B5" s="117"/>
      <c r="C5" s="117"/>
      <c r="D5" s="117"/>
      <c r="E5" s="117"/>
      <c r="F5" s="117"/>
      <c r="G5" s="117"/>
      <c r="H5" s="117"/>
      <c r="I5" s="119">
        <f>L5+L6</f>
        <v>24</v>
      </c>
      <c r="J5" s="119"/>
      <c r="K5" s="44" t="s">
        <v>60</v>
      </c>
      <c r="L5" s="44">
        <v>15</v>
      </c>
      <c r="M5" s="44" t="s">
        <v>59</v>
      </c>
      <c r="N5" s="44">
        <v>14</v>
      </c>
      <c r="O5" s="44" t="s">
        <v>62</v>
      </c>
      <c r="P5" s="119">
        <f>N5+N6</f>
        <v>28</v>
      </c>
      <c r="Q5" s="119"/>
      <c r="R5" s="120" t="s">
        <v>106</v>
      </c>
      <c r="S5" s="120"/>
      <c r="T5" s="120"/>
      <c r="U5" s="120"/>
      <c r="V5" s="120"/>
      <c r="W5" s="120"/>
      <c r="X5" s="120"/>
      <c r="Y5" s="120"/>
    </row>
    <row r="6" spans="1:25" ht="20" customHeight="1" x14ac:dyDescent="0.2">
      <c r="A6" s="117"/>
      <c r="B6" s="117"/>
      <c r="C6" s="117"/>
      <c r="D6" s="117"/>
      <c r="E6" s="117"/>
      <c r="F6" s="117"/>
      <c r="G6" s="117"/>
      <c r="H6" s="117"/>
      <c r="I6" s="119"/>
      <c r="J6" s="119"/>
      <c r="K6" s="44" t="s">
        <v>61</v>
      </c>
      <c r="L6" s="44">
        <v>9</v>
      </c>
      <c r="M6" s="44" t="s">
        <v>23</v>
      </c>
      <c r="N6" s="44">
        <v>14</v>
      </c>
      <c r="O6" s="44" t="s">
        <v>63</v>
      </c>
      <c r="P6" s="119"/>
      <c r="Q6" s="119"/>
      <c r="R6" s="120"/>
      <c r="S6" s="120"/>
      <c r="T6" s="120"/>
      <c r="U6" s="120"/>
      <c r="V6" s="120"/>
      <c r="W6" s="120"/>
      <c r="X6" s="120"/>
      <c r="Y6" s="120"/>
    </row>
    <row r="7" spans="1:25" ht="20" customHeight="1" x14ac:dyDescent="0.2">
      <c r="A7" s="117" t="s">
        <v>103</v>
      </c>
      <c r="B7" s="117"/>
      <c r="C7" s="117"/>
      <c r="D7" s="117"/>
      <c r="E7" s="117"/>
      <c r="F7" s="117"/>
      <c r="G7" s="117"/>
      <c r="H7" s="117"/>
      <c r="I7" s="119">
        <f>L7+L8</f>
        <v>21</v>
      </c>
      <c r="J7" s="119"/>
      <c r="K7" s="44" t="s">
        <v>60</v>
      </c>
      <c r="L7" s="44">
        <v>9</v>
      </c>
      <c r="M7" s="44" t="s">
        <v>59</v>
      </c>
      <c r="N7" s="44">
        <v>16</v>
      </c>
      <c r="O7" s="44" t="s">
        <v>62</v>
      </c>
      <c r="P7" s="119">
        <f>N7+N8</f>
        <v>25</v>
      </c>
      <c r="Q7" s="119"/>
      <c r="R7" s="117" t="s">
        <v>105</v>
      </c>
      <c r="S7" s="117"/>
      <c r="T7" s="117"/>
      <c r="U7" s="117"/>
      <c r="V7" s="117"/>
      <c r="W7" s="117"/>
      <c r="X7" s="117"/>
      <c r="Y7" s="117"/>
    </row>
    <row r="8" spans="1:25" ht="20" customHeight="1" x14ac:dyDescent="0.2">
      <c r="A8" s="117"/>
      <c r="B8" s="117"/>
      <c r="C8" s="117"/>
      <c r="D8" s="117"/>
      <c r="E8" s="117"/>
      <c r="F8" s="117"/>
      <c r="G8" s="117"/>
      <c r="H8" s="117"/>
      <c r="I8" s="119"/>
      <c r="J8" s="119"/>
      <c r="K8" s="44" t="s">
        <v>61</v>
      </c>
      <c r="L8" s="44">
        <v>12</v>
      </c>
      <c r="M8" s="44" t="s">
        <v>23</v>
      </c>
      <c r="N8" s="44">
        <v>9</v>
      </c>
      <c r="O8" s="44" t="s">
        <v>63</v>
      </c>
      <c r="P8" s="119"/>
      <c r="Q8" s="119"/>
      <c r="R8" s="117"/>
      <c r="S8" s="117"/>
      <c r="T8" s="117"/>
      <c r="U8" s="117"/>
      <c r="V8" s="117"/>
      <c r="W8" s="117"/>
      <c r="X8" s="117"/>
      <c r="Y8" s="117"/>
    </row>
    <row r="9" spans="1:25" ht="20" customHeight="1" x14ac:dyDescent="0.2">
      <c r="A9" s="120"/>
      <c r="B9" s="120"/>
      <c r="C9" s="120"/>
      <c r="D9" s="120"/>
      <c r="E9" s="120"/>
      <c r="F9" s="120"/>
      <c r="G9" s="120"/>
      <c r="H9" s="120"/>
      <c r="I9" s="119"/>
      <c r="J9" s="119"/>
      <c r="K9" s="44"/>
      <c r="L9" s="44"/>
      <c r="M9" s="44"/>
      <c r="N9" s="44"/>
      <c r="O9" s="44"/>
      <c r="P9" s="119"/>
      <c r="Q9" s="119"/>
      <c r="R9" s="117"/>
      <c r="S9" s="117"/>
      <c r="T9" s="117"/>
      <c r="U9" s="117"/>
      <c r="V9" s="117"/>
      <c r="W9" s="117"/>
      <c r="X9" s="117"/>
      <c r="Y9" s="117"/>
    </row>
    <row r="10" spans="1:25" ht="20" customHeight="1" x14ac:dyDescent="0.2">
      <c r="A10" s="120"/>
      <c r="B10" s="120"/>
      <c r="C10" s="120"/>
      <c r="D10" s="120"/>
      <c r="E10" s="120"/>
      <c r="F10" s="120"/>
      <c r="G10" s="120"/>
      <c r="H10" s="120"/>
      <c r="I10" s="119"/>
      <c r="J10" s="119"/>
      <c r="K10" s="44"/>
      <c r="L10" s="44"/>
      <c r="M10" s="44"/>
      <c r="N10" s="44"/>
      <c r="O10" s="44"/>
      <c r="P10" s="119"/>
      <c r="Q10" s="119"/>
      <c r="R10" s="117"/>
      <c r="S10" s="117"/>
      <c r="T10" s="117"/>
      <c r="U10" s="117"/>
      <c r="V10" s="117"/>
      <c r="W10" s="117"/>
      <c r="X10" s="117"/>
      <c r="Y10" s="117"/>
    </row>
    <row r="11" spans="1:25" ht="20" customHeight="1" x14ac:dyDescent="0.2">
      <c r="K11" s="44"/>
      <c r="L11" s="44"/>
      <c r="M11" s="44"/>
      <c r="N11" s="44"/>
      <c r="O11" s="44"/>
    </row>
    <row r="12" spans="1:25" ht="20" customHeight="1" x14ac:dyDescent="0.2">
      <c r="A12" s="117" t="s">
        <v>1</v>
      </c>
      <c r="B12" s="117"/>
      <c r="C12" s="117"/>
      <c r="D12" s="117"/>
      <c r="K12" s="44"/>
      <c r="L12" s="44"/>
      <c r="M12" s="44"/>
      <c r="N12" s="44"/>
      <c r="O12" s="44"/>
    </row>
    <row r="13" spans="1:25" ht="20" customHeight="1" x14ac:dyDescent="0.2">
      <c r="A13" s="117" t="s">
        <v>109</v>
      </c>
      <c r="B13" s="117"/>
      <c r="C13" s="117"/>
      <c r="D13" s="117"/>
      <c r="E13" s="117"/>
      <c r="F13" s="117"/>
      <c r="G13" s="117"/>
      <c r="H13" s="117"/>
      <c r="I13" s="119">
        <f>L13+L14</f>
        <v>12</v>
      </c>
      <c r="J13" s="119"/>
      <c r="K13" s="44" t="s">
        <v>60</v>
      </c>
      <c r="L13" s="44">
        <v>5</v>
      </c>
      <c r="M13" s="44" t="s">
        <v>59</v>
      </c>
      <c r="N13" s="44">
        <v>13</v>
      </c>
      <c r="O13" s="44" t="s">
        <v>62</v>
      </c>
      <c r="P13" s="119">
        <f>N13+N14</f>
        <v>26</v>
      </c>
      <c r="Q13" s="119"/>
      <c r="R13" s="117" t="s">
        <v>110</v>
      </c>
      <c r="S13" s="117"/>
      <c r="T13" s="117"/>
      <c r="U13" s="117"/>
      <c r="V13" s="117"/>
      <c r="W13" s="117"/>
      <c r="X13" s="117"/>
      <c r="Y13" s="117"/>
    </row>
    <row r="14" spans="1:25" ht="20" customHeight="1" x14ac:dyDescent="0.2">
      <c r="A14" s="117"/>
      <c r="B14" s="117"/>
      <c r="C14" s="117"/>
      <c r="D14" s="117"/>
      <c r="E14" s="117"/>
      <c r="F14" s="117"/>
      <c r="G14" s="117"/>
      <c r="H14" s="117"/>
      <c r="I14" s="119"/>
      <c r="J14" s="119"/>
      <c r="K14" s="44" t="s">
        <v>61</v>
      </c>
      <c r="L14" s="44">
        <v>7</v>
      </c>
      <c r="M14" s="44" t="s">
        <v>23</v>
      </c>
      <c r="N14" s="44">
        <v>13</v>
      </c>
      <c r="O14" s="44" t="s">
        <v>63</v>
      </c>
      <c r="P14" s="119"/>
      <c r="Q14" s="119"/>
      <c r="R14" s="117"/>
      <c r="S14" s="117"/>
      <c r="T14" s="117"/>
      <c r="U14" s="117"/>
      <c r="V14" s="117"/>
      <c r="W14" s="117"/>
      <c r="X14" s="117"/>
      <c r="Y14" s="117"/>
    </row>
    <row r="15" spans="1:25" ht="20" customHeight="1" x14ac:dyDescent="0.2">
      <c r="A15" s="117" t="s">
        <v>94</v>
      </c>
      <c r="B15" s="117"/>
      <c r="C15" s="117"/>
      <c r="D15" s="117"/>
      <c r="E15" s="117"/>
      <c r="F15" s="117"/>
      <c r="G15" s="117"/>
      <c r="H15" s="117"/>
      <c r="I15" s="119">
        <f>L15+L16</f>
        <v>32</v>
      </c>
      <c r="J15" s="119"/>
      <c r="K15" s="44" t="s">
        <v>60</v>
      </c>
      <c r="L15" s="44">
        <v>14</v>
      </c>
      <c r="M15" s="44" t="s">
        <v>59</v>
      </c>
      <c r="N15" s="44">
        <v>7</v>
      </c>
      <c r="O15" s="44" t="s">
        <v>62</v>
      </c>
      <c r="P15" s="119">
        <f>N15+N16</f>
        <v>17</v>
      </c>
      <c r="Q15" s="119"/>
      <c r="R15" s="117" t="s">
        <v>112</v>
      </c>
      <c r="S15" s="117"/>
      <c r="T15" s="117"/>
      <c r="U15" s="117"/>
      <c r="V15" s="117"/>
      <c r="W15" s="117"/>
      <c r="X15" s="117"/>
      <c r="Y15" s="117"/>
    </row>
    <row r="16" spans="1:25" ht="20" customHeight="1" x14ac:dyDescent="0.2">
      <c r="A16" s="117"/>
      <c r="B16" s="117"/>
      <c r="C16" s="117"/>
      <c r="D16" s="117"/>
      <c r="E16" s="117"/>
      <c r="F16" s="117"/>
      <c r="G16" s="117"/>
      <c r="H16" s="117"/>
      <c r="I16" s="119"/>
      <c r="J16" s="119"/>
      <c r="K16" s="44" t="s">
        <v>61</v>
      </c>
      <c r="L16" s="44">
        <v>18</v>
      </c>
      <c r="M16" s="44" t="s">
        <v>23</v>
      </c>
      <c r="N16" s="44">
        <v>10</v>
      </c>
      <c r="O16" s="44" t="s">
        <v>63</v>
      </c>
      <c r="P16" s="119"/>
      <c r="Q16" s="119"/>
      <c r="R16" s="117"/>
      <c r="S16" s="117"/>
      <c r="T16" s="117"/>
      <c r="U16" s="117"/>
      <c r="V16" s="117"/>
      <c r="W16" s="117"/>
      <c r="X16" s="117"/>
      <c r="Y16" s="117"/>
    </row>
    <row r="17" spans="1:25" ht="20" customHeight="1" x14ac:dyDescent="0.2">
      <c r="A17" s="117" t="s">
        <v>108</v>
      </c>
      <c r="B17" s="117"/>
      <c r="C17" s="117"/>
      <c r="D17" s="117"/>
      <c r="E17" s="117"/>
      <c r="F17" s="117"/>
      <c r="G17" s="117"/>
      <c r="H17" s="117"/>
      <c r="I17" s="119">
        <f>L17+L18</f>
        <v>29</v>
      </c>
      <c r="J17" s="119"/>
      <c r="K17" s="44" t="s">
        <v>60</v>
      </c>
      <c r="L17" s="44">
        <v>14</v>
      </c>
      <c r="M17" s="44" t="s">
        <v>59</v>
      </c>
      <c r="N17" s="44">
        <v>11</v>
      </c>
      <c r="O17" s="44" t="s">
        <v>62</v>
      </c>
      <c r="P17" s="119">
        <f>N17+N18</f>
        <v>24</v>
      </c>
      <c r="Q17" s="119"/>
      <c r="R17" s="117" t="s">
        <v>111</v>
      </c>
      <c r="S17" s="117"/>
      <c r="T17" s="117"/>
      <c r="U17" s="117"/>
      <c r="V17" s="117"/>
      <c r="W17" s="117"/>
      <c r="X17" s="117"/>
      <c r="Y17" s="117"/>
    </row>
    <row r="18" spans="1:25" ht="20" customHeight="1" x14ac:dyDescent="0.2">
      <c r="A18" s="117"/>
      <c r="B18" s="117"/>
      <c r="C18" s="117"/>
      <c r="D18" s="117"/>
      <c r="E18" s="117"/>
      <c r="F18" s="117"/>
      <c r="G18" s="117"/>
      <c r="H18" s="117"/>
      <c r="I18" s="119"/>
      <c r="J18" s="119"/>
      <c r="K18" s="44" t="s">
        <v>61</v>
      </c>
      <c r="L18" s="44">
        <v>15</v>
      </c>
      <c r="M18" s="44" t="s">
        <v>23</v>
      </c>
      <c r="N18" s="44">
        <v>13</v>
      </c>
      <c r="O18" s="44" t="s">
        <v>63</v>
      </c>
      <c r="P18" s="119"/>
      <c r="Q18" s="119"/>
      <c r="R18" s="117"/>
      <c r="S18" s="117"/>
      <c r="T18" s="117"/>
      <c r="U18" s="117"/>
      <c r="V18" s="117"/>
      <c r="W18" s="117"/>
      <c r="X18" s="117"/>
      <c r="Y18" s="117"/>
    </row>
    <row r="19" spans="1:25" ht="20" customHeight="1" x14ac:dyDescent="0.2">
      <c r="A19" s="117" t="s">
        <v>94</v>
      </c>
      <c r="B19" s="117"/>
      <c r="C19" s="117"/>
      <c r="D19" s="117"/>
      <c r="E19" s="117"/>
      <c r="F19" s="117"/>
      <c r="G19" s="117"/>
      <c r="H19" s="117"/>
      <c r="I19" s="119">
        <f>L19+L20</f>
        <v>21</v>
      </c>
      <c r="J19" s="119"/>
      <c r="K19" s="44" t="s">
        <v>60</v>
      </c>
      <c r="L19" s="44">
        <v>7</v>
      </c>
      <c r="M19" s="44" t="s">
        <v>23</v>
      </c>
      <c r="N19" s="44">
        <v>7</v>
      </c>
      <c r="O19" s="44" t="s">
        <v>62</v>
      </c>
      <c r="P19" s="119">
        <f>N19+N20</f>
        <v>16</v>
      </c>
      <c r="Q19" s="119"/>
      <c r="R19" s="117" t="s">
        <v>110</v>
      </c>
      <c r="S19" s="117"/>
      <c r="T19" s="117"/>
      <c r="U19" s="117"/>
      <c r="V19" s="117"/>
      <c r="W19" s="117"/>
      <c r="X19" s="117"/>
      <c r="Y19" s="117"/>
    </row>
    <row r="20" spans="1:25" ht="20" customHeight="1" x14ac:dyDescent="0.2">
      <c r="A20" s="117"/>
      <c r="B20" s="117"/>
      <c r="C20" s="117"/>
      <c r="D20" s="117"/>
      <c r="E20" s="117"/>
      <c r="F20" s="117"/>
      <c r="G20" s="117"/>
      <c r="H20" s="117"/>
      <c r="I20" s="119"/>
      <c r="J20" s="119"/>
      <c r="K20" s="44" t="s">
        <v>60</v>
      </c>
      <c r="L20" s="44">
        <v>14</v>
      </c>
      <c r="M20" s="44" t="s">
        <v>23</v>
      </c>
      <c r="N20" s="44">
        <v>9</v>
      </c>
      <c r="O20" s="44" t="s">
        <v>62</v>
      </c>
      <c r="P20" s="119"/>
      <c r="Q20" s="119"/>
      <c r="R20" s="117"/>
      <c r="S20" s="117"/>
      <c r="T20" s="117"/>
      <c r="U20" s="117"/>
      <c r="V20" s="117"/>
      <c r="W20" s="117"/>
      <c r="X20" s="117"/>
      <c r="Y20" s="117"/>
    </row>
    <row r="21" spans="1:25" ht="20" customHeight="1" x14ac:dyDescent="0.2">
      <c r="K21" s="44"/>
      <c r="L21" s="44"/>
      <c r="M21" s="44"/>
      <c r="N21" s="44"/>
      <c r="O21" s="44"/>
    </row>
    <row r="22" spans="1:25" ht="20" customHeight="1" x14ac:dyDescent="0.2">
      <c r="A22" s="117" t="s">
        <v>64</v>
      </c>
      <c r="B22" s="117"/>
      <c r="C22" s="117"/>
      <c r="D22" s="117"/>
    </row>
    <row r="23" spans="1:25" ht="20" customHeight="1" x14ac:dyDescent="0.2">
      <c r="A23" s="117" t="s">
        <v>73</v>
      </c>
      <c r="B23" s="117"/>
      <c r="C23" s="117"/>
      <c r="D23" s="117"/>
      <c r="E23" s="117"/>
      <c r="F23" s="117"/>
      <c r="G23" s="117"/>
      <c r="H23" s="117"/>
      <c r="I23" s="119">
        <f>L23+L24</f>
        <v>23</v>
      </c>
      <c r="J23" s="119"/>
      <c r="K23" s="44" t="s">
        <v>60</v>
      </c>
      <c r="L23" s="44">
        <v>9</v>
      </c>
      <c r="M23" s="44" t="s">
        <v>59</v>
      </c>
      <c r="N23" s="44">
        <v>17</v>
      </c>
      <c r="O23" s="44" t="s">
        <v>62</v>
      </c>
      <c r="P23" s="119">
        <f>N23+N24</f>
        <v>26</v>
      </c>
      <c r="Q23" s="119"/>
      <c r="R23" s="117" t="s">
        <v>107</v>
      </c>
      <c r="S23" s="117"/>
      <c r="T23" s="117"/>
      <c r="U23" s="117"/>
      <c r="V23" s="117"/>
      <c r="W23" s="117"/>
      <c r="X23" s="117"/>
      <c r="Y23" s="117"/>
    </row>
    <row r="24" spans="1:25" ht="20" customHeight="1" x14ac:dyDescent="0.2">
      <c r="A24" s="117"/>
      <c r="B24" s="117"/>
      <c r="C24" s="117"/>
      <c r="D24" s="117"/>
      <c r="E24" s="117"/>
      <c r="F24" s="117"/>
      <c r="G24" s="117"/>
      <c r="H24" s="117"/>
      <c r="I24" s="119"/>
      <c r="J24" s="119"/>
      <c r="K24" s="44" t="s">
        <v>61</v>
      </c>
      <c r="L24" s="44">
        <v>14</v>
      </c>
      <c r="M24" s="44" t="s">
        <v>23</v>
      </c>
      <c r="N24" s="44">
        <v>9</v>
      </c>
      <c r="O24" s="44" t="s">
        <v>63</v>
      </c>
      <c r="P24" s="119"/>
      <c r="Q24" s="119"/>
      <c r="R24" s="117"/>
      <c r="S24" s="117"/>
      <c r="T24" s="117"/>
      <c r="U24" s="117"/>
      <c r="V24" s="117"/>
      <c r="W24" s="117"/>
      <c r="X24" s="117"/>
      <c r="Y24" s="117"/>
    </row>
    <row r="25" spans="1:25" ht="20" customHeight="1" x14ac:dyDescent="0.2">
      <c r="A25" s="117" t="s">
        <v>79</v>
      </c>
      <c r="B25" s="117"/>
      <c r="C25" s="117"/>
      <c r="D25" s="117"/>
      <c r="E25" s="117"/>
      <c r="F25" s="117"/>
      <c r="G25" s="117"/>
      <c r="H25" s="117"/>
      <c r="I25" s="119">
        <f>L25+L26</f>
        <v>37</v>
      </c>
      <c r="J25" s="119"/>
      <c r="K25" s="44" t="s">
        <v>60</v>
      </c>
      <c r="L25" s="44">
        <v>15</v>
      </c>
      <c r="M25" s="44" t="s">
        <v>59</v>
      </c>
      <c r="N25" s="44">
        <v>13</v>
      </c>
      <c r="O25" s="44" t="s">
        <v>62</v>
      </c>
      <c r="P25" s="119">
        <f>N25+N26</f>
        <v>25</v>
      </c>
      <c r="Q25" s="119"/>
      <c r="R25" s="117" t="s">
        <v>74</v>
      </c>
      <c r="S25" s="117"/>
      <c r="T25" s="117"/>
      <c r="U25" s="117"/>
      <c r="V25" s="117"/>
      <c r="W25" s="117"/>
      <c r="X25" s="117"/>
      <c r="Y25" s="117"/>
    </row>
    <row r="26" spans="1:25" ht="20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9"/>
      <c r="J26" s="119"/>
      <c r="K26" s="44" t="s">
        <v>61</v>
      </c>
      <c r="L26" s="44">
        <v>22</v>
      </c>
      <c r="M26" s="44" t="s">
        <v>23</v>
      </c>
      <c r="N26" s="44">
        <v>12</v>
      </c>
      <c r="O26" s="44" t="s">
        <v>63</v>
      </c>
      <c r="P26" s="119"/>
      <c r="Q26" s="119"/>
      <c r="R26" s="117"/>
      <c r="S26" s="117"/>
      <c r="T26" s="117"/>
      <c r="U26" s="117"/>
      <c r="V26" s="117"/>
      <c r="W26" s="117"/>
      <c r="X26" s="117"/>
      <c r="Y26" s="117"/>
    </row>
    <row r="27" spans="1:25" ht="20" customHeight="1" x14ac:dyDescent="0.2">
      <c r="A27" s="117"/>
      <c r="B27" s="117"/>
      <c r="C27" s="117"/>
      <c r="D27" s="117"/>
      <c r="E27" s="117"/>
      <c r="F27" s="117"/>
      <c r="G27" s="117"/>
      <c r="H27" s="117"/>
      <c r="I27" s="119"/>
      <c r="J27" s="119"/>
      <c r="K27" s="44"/>
      <c r="L27" s="44"/>
      <c r="M27" s="44"/>
      <c r="N27" s="44"/>
      <c r="O27" s="44"/>
      <c r="P27" s="119"/>
      <c r="Q27" s="119"/>
      <c r="R27" s="117"/>
      <c r="S27" s="117"/>
      <c r="T27" s="117"/>
      <c r="U27" s="117"/>
      <c r="V27" s="117"/>
      <c r="W27" s="117"/>
      <c r="X27" s="117"/>
      <c r="Y27" s="117"/>
    </row>
    <row r="28" spans="1:25" ht="20" customHeight="1" x14ac:dyDescent="0.2">
      <c r="A28" s="117"/>
      <c r="B28" s="117"/>
      <c r="C28" s="117"/>
      <c r="D28" s="117"/>
      <c r="E28" s="117"/>
      <c r="F28" s="117"/>
      <c r="G28" s="117"/>
      <c r="H28" s="117"/>
      <c r="I28" s="119"/>
      <c r="J28" s="119"/>
      <c r="K28" s="44"/>
      <c r="L28" s="44"/>
      <c r="M28" s="44"/>
      <c r="N28" s="44"/>
      <c r="O28" s="44"/>
      <c r="P28" s="119"/>
      <c r="Q28" s="119"/>
      <c r="R28" s="117"/>
      <c r="S28" s="117"/>
      <c r="T28" s="117"/>
      <c r="U28" s="117"/>
      <c r="V28" s="117"/>
      <c r="W28" s="117"/>
      <c r="X28" s="117"/>
      <c r="Y28" s="117"/>
    </row>
    <row r="29" spans="1:25" ht="20" customHeight="1" x14ac:dyDescent="0.2"/>
    <row r="30" spans="1:25" ht="20" customHeight="1" x14ac:dyDescent="0.2"/>
    <row r="31" spans="1:25" ht="20" customHeight="1" x14ac:dyDescent="0.2"/>
    <row r="32" spans="1:25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</sheetData>
  <mergeCells count="49">
    <mergeCell ref="R17:Y18"/>
    <mergeCell ref="A22:D22"/>
    <mergeCell ref="R19:Y20"/>
    <mergeCell ref="I23:J24"/>
    <mergeCell ref="P23:Q24"/>
    <mergeCell ref="P19:Q20"/>
    <mergeCell ref="I19:J20"/>
    <mergeCell ref="P17:Q18"/>
    <mergeCell ref="A19:H20"/>
    <mergeCell ref="I17:J18"/>
    <mergeCell ref="R27:Y28"/>
    <mergeCell ref="R25:Y26"/>
    <mergeCell ref="R23:Y24"/>
    <mergeCell ref="I25:J26"/>
    <mergeCell ref="I27:J28"/>
    <mergeCell ref="P27:Q28"/>
    <mergeCell ref="P25:Q26"/>
    <mergeCell ref="A27:H28"/>
    <mergeCell ref="A25:H26"/>
    <mergeCell ref="A23:H24"/>
    <mergeCell ref="A13:H14"/>
    <mergeCell ref="A15:H16"/>
    <mergeCell ref="A17:H18"/>
    <mergeCell ref="R15:Y16"/>
    <mergeCell ref="R13:Y14"/>
    <mergeCell ref="P9:Q10"/>
    <mergeCell ref="P3:Q4"/>
    <mergeCell ref="P13:Q14"/>
    <mergeCell ref="R9:Y10"/>
    <mergeCell ref="R5:Y6"/>
    <mergeCell ref="P5:Q6"/>
    <mergeCell ref="R7:Y8"/>
    <mergeCell ref="R3:Y4"/>
    <mergeCell ref="I15:J16"/>
    <mergeCell ref="P15:Q16"/>
    <mergeCell ref="I13:J14"/>
    <mergeCell ref="A12:D12"/>
    <mergeCell ref="A9:H10"/>
    <mergeCell ref="I9:J10"/>
    <mergeCell ref="A7:H8"/>
    <mergeCell ref="I7:J8"/>
    <mergeCell ref="A3:H4"/>
    <mergeCell ref="I3:J4"/>
    <mergeCell ref="P7:Q8"/>
    <mergeCell ref="A1:D1"/>
    <mergeCell ref="E1:H1"/>
    <mergeCell ref="A5:H6"/>
    <mergeCell ref="I5:J6"/>
    <mergeCell ref="A2:D2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view="pageBreakPreview" zoomScale="90" zoomScaleSheetLayoutView="90" workbookViewId="0">
      <selection activeCell="L18" sqref="L18"/>
    </sheetView>
  </sheetViews>
  <sheetFormatPr defaultColWidth="8.81640625" defaultRowHeight="16.5" x14ac:dyDescent="0.2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 x14ac:dyDescent="0.2">
      <c r="A1" s="117" t="s">
        <v>67</v>
      </c>
      <c r="B1" s="117"/>
      <c r="C1" s="117"/>
      <c r="D1" s="117"/>
      <c r="E1" s="118">
        <v>41888</v>
      </c>
      <c r="F1" s="117"/>
      <c r="G1" s="117"/>
      <c r="H1" s="117"/>
    </row>
    <row r="2" spans="1:25" ht="20" customHeight="1" x14ac:dyDescent="0.2">
      <c r="A2" s="117" t="s">
        <v>0</v>
      </c>
      <c r="B2" s="117"/>
      <c r="C2" s="117"/>
      <c r="D2" s="117"/>
    </row>
    <row r="3" spans="1:25" ht="20" customHeight="1" x14ac:dyDescent="0.2">
      <c r="A3" s="120" t="s">
        <v>71</v>
      </c>
      <c r="B3" s="120"/>
      <c r="C3" s="120"/>
      <c r="D3" s="120"/>
      <c r="E3" s="120"/>
      <c r="F3" s="120"/>
      <c r="G3" s="120"/>
      <c r="H3" s="120"/>
      <c r="I3" s="119">
        <f>L3+L4</f>
        <v>29</v>
      </c>
      <c r="J3" s="119"/>
      <c r="K3" s="44" t="s">
        <v>60</v>
      </c>
      <c r="L3" s="44">
        <v>15</v>
      </c>
      <c r="M3" s="44" t="s">
        <v>59</v>
      </c>
      <c r="N3" s="44">
        <v>10</v>
      </c>
      <c r="O3" s="44" t="s">
        <v>62</v>
      </c>
      <c r="P3" s="119">
        <f>N3+N4</f>
        <v>26</v>
      </c>
      <c r="Q3" s="119"/>
      <c r="R3" s="117" t="s">
        <v>103</v>
      </c>
      <c r="S3" s="117"/>
      <c r="T3" s="117"/>
      <c r="U3" s="117"/>
      <c r="V3" s="117"/>
      <c r="W3" s="117"/>
      <c r="X3" s="117"/>
      <c r="Y3" s="117"/>
    </row>
    <row r="4" spans="1:25" ht="20" customHeight="1" x14ac:dyDescent="0.2">
      <c r="A4" s="120"/>
      <c r="B4" s="120"/>
      <c r="C4" s="120"/>
      <c r="D4" s="120"/>
      <c r="E4" s="120"/>
      <c r="F4" s="120"/>
      <c r="G4" s="120"/>
      <c r="H4" s="120"/>
      <c r="I4" s="119"/>
      <c r="J4" s="119"/>
      <c r="K4" s="44" t="s">
        <v>61</v>
      </c>
      <c r="L4" s="44">
        <v>14</v>
      </c>
      <c r="M4" s="44" t="s">
        <v>23</v>
      </c>
      <c r="N4" s="44">
        <v>16</v>
      </c>
      <c r="O4" s="44" t="s">
        <v>63</v>
      </c>
      <c r="P4" s="119"/>
      <c r="Q4" s="119"/>
      <c r="R4" s="117"/>
      <c r="S4" s="117"/>
      <c r="T4" s="117"/>
      <c r="U4" s="117"/>
      <c r="V4" s="117"/>
      <c r="W4" s="117"/>
      <c r="X4" s="117"/>
      <c r="Y4" s="117"/>
    </row>
    <row r="5" spans="1:25" ht="20" customHeight="1" x14ac:dyDescent="0.2">
      <c r="A5" s="117" t="s">
        <v>102</v>
      </c>
      <c r="B5" s="117"/>
      <c r="C5" s="117"/>
      <c r="D5" s="117"/>
      <c r="E5" s="117"/>
      <c r="F5" s="117"/>
      <c r="G5" s="117"/>
      <c r="H5" s="117"/>
      <c r="I5" s="119">
        <f>L5+L6</f>
        <v>18</v>
      </c>
      <c r="J5" s="119"/>
      <c r="K5" s="84" t="s">
        <v>60</v>
      </c>
      <c r="L5" s="84">
        <v>8</v>
      </c>
      <c r="M5" s="84" t="s">
        <v>23</v>
      </c>
      <c r="N5" s="84">
        <v>10</v>
      </c>
      <c r="O5" s="84" t="s">
        <v>62</v>
      </c>
      <c r="P5" s="119">
        <f>N5+N6</f>
        <v>22</v>
      </c>
      <c r="Q5" s="119"/>
      <c r="R5" s="117" t="s">
        <v>105</v>
      </c>
      <c r="S5" s="117"/>
      <c r="T5" s="117"/>
      <c r="U5" s="117"/>
      <c r="V5" s="117"/>
      <c r="W5" s="117"/>
      <c r="X5" s="117"/>
      <c r="Y5" s="117"/>
    </row>
    <row r="6" spans="1:25" ht="20" customHeight="1" x14ac:dyDescent="0.2">
      <c r="A6" s="117"/>
      <c r="B6" s="117"/>
      <c r="C6" s="117"/>
      <c r="D6" s="117"/>
      <c r="E6" s="117"/>
      <c r="F6" s="117"/>
      <c r="G6" s="117"/>
      <c r="H6" s="117"/>
      <c r="I6" s="119"/>
      <c r="J6" s="119"/>
      <c r="K6" s="84" t="s">
        <v>60</v>
      </c>
      <c r="L6" s="84">
        <v>10</v>
      </c>
      <c r="M6" s="84" t="s">
        <v>23</v>
      </c>
      <c r="N6" s="84">
        <v>12</v>
      </c>
      <c r="O6" s="84" t="s">
        <v>62</v>
      </c>
      <c r="P6" s="119"/>
      <c r="Q6" s="119"/>
      <c r="R6" s="117"/>
      <c r="S6" s="117"/>
      <c r="T6" s="117"/>
      <c r="U6" s="117"/>
      <c r="V6" s="117"/>
      <c r="W6" s="117"/>
      <c r="X6" s="117"/>
      <c r="Y6" s="117"/>
    </row>
    <row r="7" spans="1:25" ht="20" customHeight="1" x14ac:dyDescent="0.2">
      <c r="A7" s="120" t="s">
        <v>104</v>
      </c>
      <c r="B7" s="120"/>
      <c r="C7" s="120"/>
      <c r="D7" s="120"/>
      <c r="E7" s="120"/>
      <c r="F7" s="120"/>
      <c r="G7" s="120"/>
      <c r="H7" s="120"/>
      <c r="I7" s="119">
        <f>L7+L8</f>
        <v>19</v>
      </c>
      <c r="J7" s="119"/>
      <c r="K7" s="84" t="s">
        <v>60</v>
      </c>
      <c r="L7" s="84">
        <v>7</v>
      </c>
      <c r="M7" s="84" t="s">
        <v>23</v>
      </c>
      <c r="N7" s="84">
        <v>13</v>
      </c>
      <c r="O7" s="84" t="s">
        <v>62</v>
      </c>
      <c r="P7" s="119">
        <f>N7+N8</f>
        <v>27</v>
      </c>
      <c r="Q7" s="119"/>
      <c r="R7" s="120" t="s">
        <v>106</v>
      </c>
      <c r="S7" s="120"/>
      <c r="T7" s="120"/>
      <c r="U7" s="120"/>
      <c r="V7" s="120"/>
      <c r="W7" s="120"/>
      <c r="X7" s="120"/>
      <c r="Y7" s="120"/>
    </row>
    <row r="8" spans="1:25" ht="20" customHeight="1" x14ac:dyDescent="0.2">
      <c r="A8" s="120"/>
      <c r="B8" s="120"/>
      <c r="C8" s="120"/>
      <c r="D8" s="120"/>
      <c r="E8" s="120"/>
      <c r="F8" s="120"/>
      <c r="G8" s="120"/>
      <c r="H8" s="120"/>
      <c r="I8" s="119"/>
      <c r="J8" s="119"/>
      <c r="K8" s="84" t="s">
        <v>60</v>
      </c>
      <c r="L8" s="84">
        <v>12</v>
      </c>
      <c r="M8" s="84" t="s">
        <v>23</v>
      </c>
      <c r="N8" s="84">
        <v>14</v>
      </c>
      <c r="O8" s="84" t="s">
        <v>62</v>
      </c>
      <c r="P8" s="119"/>
      <c r="Q8" s="119"/>
      <c r="R8" s="120"/>
      <c r="S8" s="120"/>
      <c r="T8" s="120"/>
      <c r="U8" s="120"/>
      <c r="V8" s="120"/>
      <c r="W8" s="120"/>
      <c r="X8" s="120"/>
      <c r="Y8" s="120"/>
    </row>
    <row r="9" spans="1:25" ht="20" customHeight="1" x14ac:dyDescent="0.2">
      <c r="A9" s="117"/>
      <c r="B9" s="117"/>
      <c r="C9" s="117"/>
      <c r="D9" s="117"/>
      <c r="E9" s="117"/>
      <c r="F9" s="117"/>
      <c r="G9" s="117"/>
      <c r="H9" s="117"/>
      <c r="I9" s="119"/>
      <c r="J9" s="119"/>
      <c r="K9" s="84"/>
      <c r="L9" s="84"/>
      <c r="M9" s="84"/>
      <c r="N9" s="84"/>
      <c r="O9" s="84"/>
      <c r="P9" s="119"/>
      <c r="Q9" s="119"/>
      <c r="R9" s="120"/>
      <c r="S9" s="120"/>
      <c r="T9" s="120"/>
      <c r="U9" s="120"/>
      <c r="V9" s="120"/>
      <c r="W9" s="120"/>
      <c r="X9" s="120"/>
      <c r="Y9" s="120"/>
    </row>
    <row r="10" spans="1:25" ht="20" customHeight="1" x14ac:dyDescent="0.2">
      <c r="A10" s="117"/>
      <c r="B10" s="117"/>
      <c r="C10" s="117"/>
      <c r="D10" s="117"/>
      <c r="E10" s="117"/>
      <c r="F10" s="117"/>
      <c r="G10" s="117"/>
      <c r="H10" s="117"/>
      <c r="I10" s="119"/>
      <c r="J10" s="119"/>
      <c r="K10" s="84"/>
      <c r="L10" s="84"/>
      <c r="M10" s="84"/>
      <c r="N10" s="84"/>
      <c r="O10" s="84"/>
      <c r="P10" s="119"/>
      <c r="Q10" s="119"/>
      <c r="R10" s="120"/>
      <c r="S10" s="120"/>
      <c r="T10" s="120"/>
      <c r="U10" s="120"/>
      <c r="V10" s="120"/>
      <c r="W10" s="120"/>
      <c r="X10" s="120"/>
      <c r="Y10" s="120"/>
    </row>
    <row r="11" spans="1:25" ht="20" customHeight="1" x14ac:dyDescent="0.2">
      <c r="K11" s="44"/>
      <c r="L11" s="44"/>
      <c r="M11" s="44"/>
      <c r="N11" s="44"/>
      <c r="O11" s="44"/>
    </row>
    <row r="12" spans="1:25" ht="20" customHeight="1" x14ac:dyDescent="0.2">
      <c r="A12" s="117" t="s">
        <v>1</v>
      </c>
      <c r="B12" s="117"/>
      <c r="C12" s="117"/>
      <c r="D12" s="117"/>
      <c r="K12" s="44"/>
      <c r="L12" s="44"/>
      <c r="M12" s="44"/>
      <c r="N12" s="44"/>
      <c r="O12" s="44"/>
    </row>
    <row r="13" spans="1:25" ht="20" customHeight="1" x14ac:dyDescent="0.2">
      <c r="A13" s="117" t="s">
        <v>110</v>
      </c>
      <c r="B13" s="117"/>
      <c r="C13" s="117"/>
      <c r="D13" s="117"/>
      <c r="E13" s="117"/>
      <c r="F13" s="117"/>
      <c r="G13" s="117"/>
      <c r="H13" s="117"/>
      <c r="I13" s="119">
        <f>L13+L14</f>
        <v>28</v>
      </c>
      <c r="J13" s="119"/>
      <c r="K13" s="44" t="s">
        <v>60</v>
      </c>
      <c r="L13" s="44">
        <v>13</v>
      </c>
      <c r="M13" s="44" t="s">
        <v>59</v>
      </c>
      <c r="N13" s="44">
        <v>8</v>
      </c>
      <c r="O13" s="44" t="s">
        <v>62</v>
      </c>
      <c r="P13" s="119">
        <f>N13+N14</f>
        <v>15</v>
      </c>
      <c r="Q13" s="119"/>
      <c r="R13" s="117" t="s">
        <v>112</v>
      </c>
      <c r="S13" s="117"/>
      <c r="T13" s="117"/>
      <c r="U13" s="117"/>
      <c r="V13" s="117"/>
      <c r="W13" s="117"/>
      <c r="X13" s="117"/>
      <c r="Y13" s="117"/>
    </row>
    <row r="14" spans="1:25" ht="20" customHeight="1" x14ac:dyDescent="0.2">
      <c r="A14" s="117"/>
      <c r="B14" s="117"/>
      <c r="C14" s="117"/>
      <c r="D14" s="117"/>
      <c r="E14" s="117"/>
      <c r="F14" s="117"/>
      <c r="G14" s="117"/>
      <c r="H14" s="117"/>
      <c r="I14" s="119"/>
      <c r="J14" s="119"/>
      <c r="K14" s="44" t="s">
        <v>61</v>
      </c>
      <c r="L14" s="44">
        <v>15</v>
      </c>
      <c r="M14" s="44" t="s">
        <v>23</v>
      </c>
      <c r="N14" s="44">
        <v>7</v>
      </c>
      <c r="O14" s="44" t="s">
        <v>63</v>
      </c>
      <c r="P14" s="119"/>
      <c r="Q14" s="119"/>
      <c r="R14" s="117"/>
      <c r="S14" s="117"/>
      <c r="T14" s="117"/>
      <c r="U14" s="117"/>
      <c r="V14" s="117"/>
      <c r="W14" s="117"/>
      <c r="X14" s="117"/>
      <c r="Y14" s="117"/>
    </row>
    <row r="15" spans="1:25" ht="20" customHeight="1" x14ac:dyDescent="0.2">
      <c r="A15" s="117" t="s">
        <v>109</v>
      </c>
      <c r="B15" s="117"/>
      <c r="C15" s="117"/>
      <c r="D15" s="117"/>
      <c r="E15" s="117"/>
      <c r="F15" s="117"/>
      <c r="G15" s="117"/>
      <c r="H15" s="117"/>
      <c r="I15" s="119">
        <f>L15+L16</f>
        <v>17</v>
      </c>
      <c r="J15" s="119"/>
      <c r="K15" s="44" t="s">
        <v>60</v>
      </c>
      <c r="L15" s="44">
        <v>8</v>
      </c>
      <c r="M15" s="44" t="s">
        <v>59</v>
      </c>
      <c r="N15" s="44">
        <v>14</v>
      </c>
      <c r="O15" s="44" t="s">
        <v>62</v>
      </c>
      <c r="P15" s="119">
        <f>N15+N16</f>
        <v>35</v>
      </c>
      <c r="Q15" s="119"/>
      <c r="R15" s="117" t="s">
        <v>108</v>
      </c>
      <c r="S15" s="117"/>
      <c r="T15" s="117"/>
      <c r="U15" s="117"/>
      <c r="V15" s="117"/>
      <c r="W15" s="117"/>
      <c r="X15" s="117"/>
      <c r="Y15" s="117"/>
    </row>
    <row r="16" spans="1:25" ht="20" customHeight="1" x14ac:dyDescent="0.2">
      <c r="A16" s="117"/>
      <c r="B16" s="117"/>
      <c r="C16" s="117"/>
      <c r="D16" s="117"/>
      <c r="E16" s="117"/>
      <c r="F16" s="117"/>
      <c r="G16" s="117"/>
      <c r="H16" s="117"/>
      <c r="I16" s="119"/>
      <c r="J16" s="119"/>
      <c r="K16" s="44" t="s">
        <v>61</v>
      </c>
      <c r="L16" s="44">
        <v>9</v>
      </c>
      <c r="M16" s="44" t="s">
        <v>23</v>
      </c>
      <c r="N16" s="44">
        <v>21</v>
      </c>
      <c r="O16" s="44" t="s">
        <v>63</v>
      </c>
      <c r="P16" s="119"/>
      <c r="Q16" s="119"/>
      <c r="R16" s="117"/>
      <c r="S16" s="117"/>
      <c r="T16" s="117"/>
      <c r="U16" s="117"/>
      <c r="V16" s="117"/>
      <c r="W16" s="117"/>
      <c r="X16" s="117"/>
      <c r="Y16" s="117"/>
    </row>
    <row r="17" spans="1:25" ht="20" customHeight="1" x14ac:dyDescent="0.2">
      <c r="A17" s="117" t="s">
        <v>94</v>
      </c>
      <c r="B17" s="117"/>
      <c r="C17" s="117"/>
      <c r="D17" s="117"/>
      <c r="E17" s="117"/>
      <c r="F17" s="117"/>
      <c r="G17" s="117"/>
      <c r="H17" s="117"/>
      <c r="I17" s="119">
        <f>L17+L18</f>
        <v>31</v>
      </c>
      <c r="J17" s="119"/>
      <c r="K17" s="44" t="s">
        <v>60</v>
      </c>
      <c r="L17" s="44">
        <v>15</v>
      </c>
      <c r="M17" s="44" t="s">
        <v>59</v>
      </c>
      <c r="N17" s="44">
        <v>3</v>
      </c>
      <c r="O17" s="44" t="s">
        <v>62</v>
      </c>
      <c r="P17" s="119">
        <f>N17+N18</f>
        <v>9</v>
      </c>
      <c r="Q17" s="119"/>
      <c r="R17" s="117" t="s">
        <v>111</v>
      </c>
      <c r="S17" s="117"/>
      <c r="T17" s="117"/>
      <c r="U17" s="117"/>
      <c r="V17" s="117"/>
      <c r="W17" s="117"/>
      <c r="X17" s="117"/>
      <c r="Y17" s="117"/>
    </row>
    <row r="18" spans="1:25" ht="20" customHeight="1" x14ac:dyDescent="0.2">
      <c r="A18" s="117"/>
      <c r="B18" s="117"/>
      <c r="C18" s="117"/>
      <c r="D18" s="117"/>
      <c r="E18" s="117"/>
      <c r="F18" s="117"/>
      <c r="G18" s="117"/>
      <c r="H18" s="117"/>
      <c r="I18" s="119"/>
      <c r="J18" s="119"/>
      <c r="K18" s="44" t="s">
        <v>61</v>
      </c>
      <c r="L18" s="44">
        <v>16</v>
      </c>
      <c r="M18" s="44" t="s">
        <v>23</v>
      </c>
      <c r="N18" s="44">
        <v>6</v>
      </c>
      <c r="O18" s="44" t="s">
        <v>63</v>
      </c>
      <c r="P18" s="119"/>
      <c r="Q18" s="119"/>
      <c r="R18" s="117"/>
      <c r="S18" s="117"/>
      <c r="T18" s="117"/>
      <c r="U18" s="117"/>
      <c r="V18" s="117"/>
      <c r="W18" s="117"/>
      <c r="X18" s="117"/>
      <c r="Y18" s="117"/>
    </row>
    <row r="19" spans="1:25" ht="20" customHeight="1" x14ac:dyDescent="0.2">
      <c r="A19" s="117" t="s">
        <v>108</v>
      </c>
      <c r="B19" s="117"/>
      <c r="C19" s="117"/>
      <c r="D19" s="117"/>
      <c r="E19" s="117"/>
      <c r="F19" s="117"/>
      <c r="G19" s="117"/>
      <c r="H19" s="117"/>
      <c r="I19" s="119">
        <f>L19+L20</f>
        <v>30</v>
      </c>
      <c r="J19" s="119"/>
      <c r="K19" s="44" t="s">
        <v>60</v>
      </c>
      <c r="L19" s="44">
        <v>17</v>
      </c>
      <c r="M19" s="44" t="s">
        <v>23</v>
      </c>
      <c r="N19" s="44">
        <v>9</v>
      </c>
      <c r="O19" s="44" t="s">
        <v>62</v>
      </c>
      <c r="P19" s="119">
        <f>N19+N20</f>
        <v>16</v>
      </c>
      <c r="Q19" s="119"/>
      <c r="R19" s="117" t="s">
        <v>112</v>
      </c>
      <c r="S19" s="117"/>
      <c r="T19" s="117"/>
      <c r="U19" s="117"/>
      <c r="V19" s="117"/>
      <c r="W19" s="117"/>
      <c r="X19" s="117"/>
      <c r="Y19" s="117"/>
    </row>
    <row r="20" spans="1:25" ht="20" customHeight="1" x14ac:dyDescent="0.2">
      <c r="A20" s="117"/>
      <c r="B20" s="117"/>
      <c r="C20" s="117"/>
      <c r="D20" s="117"/>
      <c r="E20" s="117"/>
      <c r="F20" s="117"/>
      <c r="G20" s="117"/>
      <c r="H20" s="117"/>
      <c r="I20" s="119"/>
      <c r="J20" s="119"/>
      <c r="K20" s="44" t="s">
        <v>60</v>
      </c>
      <c r="L20" s="44">
        <v>13</v>
      </c>
      <c r="M20" s="44" t="s">
        <v>23</v>
      </c>
      <c r="N20" s="44">
        <v>7</v>
      </c>
      <c r="O20" s="44" t="s">
        <v>62</v>
      </c>
      <c r="P20" s="119"/>
      <c r="Q20" s="119"/>
      <c r="R20" s="117"/>
      <c r="S20" s="117"/>
      <c r="T20" s="117"/>
      <c r="U20" s="117"/>
      <c r="V20" s="117"/>
      <c r="W20" s="117"/>
      <c r="X20" s="117"/>
      <c r="Y20" s="117"/>
    </row>
    <row r="21" spans="1:25" ht="20" customHeight="1" x14ac:dyDescent="0.2"/>
    <row r="22" spans="1:25" ht="20" customHeight="1" x14ac:dyDescent="0.2">
      <c r="A22" s="117" t="s">
        <v>64</v>
      </c>
      <c r="B22" s="117"/>
      <c r="C22" s="117"/>
      <c r="D22" s="117"/>
    </row>
    <row r="23" spans="1:25" ht="20" customHeight="1" x14ac:dyDescent="0.2">
      <c r="A23" s="117" t="s">
        <v>72</v>
      </c>
      <c r="B23" s="117"/>
      <c r="C23" s="117"/>
      <c r="D23" s="117"/>
      <c r="E23" s="117"/>
      <c r="F23" s="117"/>
      <c r="G23" s="117"/>
      <c r="H23" s="117"/>
      <c r="I23" s="119">
        <f>L23+L24</f>
        <v>36</v>
      </c>
      <c r="J23" s="119"/>
      <c r="K23" s="85" t="s">
        <v>60</v>
      </c>
      <c r="L23" s="85">
        <v>18</v>
      </c>
      <c r="M23" s="85" t="s">
        <v>23</v>
      </c>
      <c r="N23" s="85">
        <v>8</v>
      </c>
      <c r="O23" s="85" t="s">
        <v>62</v>
      </c>
      <c r="P23" s="119">
        <f>N23+N24</f>
        <v>15</v>
      </c>
      <c r="Q23" s="119"/>
      <c r="R23" s="117" t="s">
        <v>73</v>
      </c>
      <c r="S23" s="117"/>
      <c r="T23" s="117"/>
      <c r="U23" s="117"/>
      <c r="V23" s="117"/>
      <c r="W23" s="117"/>
      <c r="X23" s="117"/>
      <c r="Y23" s="117"/>
    </row>
    <row r="24" spans="1:25" ht="20" customHeight="1" x14ac:dyDescent="0.2">
      <c r="A24" s="117"/>
      <c r="B24" s="117"/>
      <c r="C24" s="117"/>
      <c r="D24" s="117"/>
      <c r="E24" s="117"/>
      <c r="F24" s="117"/>
      <c r="G24" s="117"/>
      <c r="H24" s="117"/>
      <c r="I24" s="119"/>
      <c r="J24" s="119"/>
      <c r="K24" s="85" t="s">
        <v>60</v>
      </c>
      <c r="L24" s="85">
        <v>18</v>
      </c>
      <c r="M24" s="85" t="s">
        <v>23</v>
      </c>
      <c r="N24" s="85">
        <v>7</v>
      </c>
      <c r="O24" s="85" t="s">
        <v>62</v>
      </c>
      <c r="P24" s="119"/>
      <c r="Q24" s="119"/>
      <c r="R24" s="117"/>
      <c r="S24" s="117"/>
      <c r="T24" s="117"/>
      <c r="U24" s="117"/>
      <c r="V24" s="117"/>
      <c r="W24" s="117"/>
      <c r="X24" s="117"/>
      <c r="Y24" s="117"/>
    </row>
    <row r="25" spans="1:25" ht="20" customHeight="1" x14ac:dyDescent="0.2">
      <c r="A25" s="117" t="s">
        <v>74</v>
      </c>
      <c r="B25" s="117"/>
      <c r="C25" s="117"/>
      <c r="D25" s="117"/>
      <c r="E25" s="117"/>
      <c r="F25" s="117"/>
      <c r="G25" s="117"/>
      <c r="H25" s="117"/>
      <c r="I25" s="119">
        <f>L25+L26</f>
        <v>21</v>
      </c>
      <c r="J25" s="119"/>
      <c r="K25" s="85" t="s">
        <v>60</v>
      </c>
      <c r="L25" s="85">
        <v>8</v>
      </c>
      <c r="M25" s="85" t="s">
        <v>23</v>
      </c>
      <c r="N25" s="85">
        <v>8</v>
      </c>
      <c r="O25" s="85" t="s">
        <v>62</v>
      </c>
      <c r="P25" s="119">
        <f>N25+N26</f>
        <v>19</v>
      </c>
      <c r="Q25" s="119"/>
      <c r="R25" s="117" t="s">
        <v>107</v>
      </c>
      <c r="S25" s="117"/>
      <c r="T25" s="117"/>
      <c r="U25" s="117"/>
      <c r="V25" s="117"/>
      <c r="W25" s="117"/>
      <c r="X25" s="117"/>
      <c r="Y25" s="117"/>
    </row>
    <row r="26" spans="1:25" ht="20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9"/>
      <c r="J26" s="119"/>
      <c r="K26" s="85" t="s">
        <v>60</v>
      </c>
      <c r="L26" s="85">
        <v>13</v>
      </c>
      <c r="M26" s="85" t="s">
        <v>23</v>
      </c>
      <c r="N26" s="85">
        <v>11</v>
      </c>
      <c r="O26" s="85" t="s">
        <v>62</v>
      </c>
      <c r="P26" s="119"/>
      <c r="Q26" s="119"/>
      <c r="R26" s="117"/>
      <c r="S26" s="117"/>
      <c r="T26" s="117"/>
      <c r="U26" s="117"/>
      <c r="V26" s="117"/>
      <c r="W26" s="117"/>
      <c r="X26" s="117"/>
      <c r="Y26" s="117"/>
    </row>
    <row r="27" spans="1:25" ht="20" customHeight="1" x14ac:dyDescent="0.2">
      <c r="A27" s="117"/>
      <c r="B27" s="117"/>
      <c r="C27" s="117"/>
      <c r="D27" s="117"/>
      <c r="E27" s="117"/>
      <c r="F27" s="117"/>
      <c r="G27" s="117"/>
      <c r="H27" s="117"/>
      <c r="I27" s="119"/>
      <c r="J27" s="119"/>
      <c r="K27" s="85"/>
      <c r="L27" s="85"/>
      <c r="M27" s="85"/>
      <c r="N27" s="85"/>
      <c r="O27" s="85"/>
      <c r="P27" s="119"/>
      <c r="Q27" s="119"/>
      <c r="R27" s="117"/>
      <c r="S27" s="117"/>
      <c r="T27" s="117"/>
      <c r="U27" s="117"/>
      <c r="V27" s="117"/>
      <c r="W27" s="117"/>
      <c r="X27" s="117"/>
      <c r="Y27" s="117"/>
    </row>
    <row r="28" spans="1:25" ht="20" customHeight="1" x14ac:dyDescent="0.2">
      <c r="A28" s="117"/>
      <c r="B28" s="117"/>
      <c r="C28" s="117"/>
      <c r="D28" s="117"/>
      <c r="E28" s="117"/>
      <c r="F28" s="117"/>
      <c r="G28" s="117"/>
      <c r="H28" s="117"/>
      <c r="I28" s="119"/>
      <c r="J28" s="119"/>
      <c r="K28" s="85"/>
      <c r="L28" s="85"/>
      <c r="M28" s="85"/>
      <c r="N28" s="85"/>
      <c r="O28" s="85"/>
      <c r="P28" s="119"/>
      <c r="Q28" s="119"/>
      <c r="R28" s="117"/>
      <c r="S28" s="117"/>
      <c r="T28" s="117"/>
      <c r="U28" s="117"/>
      <c r="V28" s="117"/>
      <c r="W28" s="117"/>
      <c r="X28" s="117"/>
      <c r="Y28" s="117"/>
    </row>
    <row r="29" spans="1:25" ht="20" customHeight="1" x14ac:dyDescent="0.2"/>
    <row r="30" spans="1:25" ht="20" customHeight="1" x14ac:dyDescent="0.2"/>
    <row r="31" spans="1:25" ht="20" customHeight="1" x14ac:dyDescent="0.2"/>
    <row r="32" spans="1:25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</sheetData>
  <mergeCells count="49">
    <mergeCell ref="I13:J14"/>
    <mergeCell ref="R25:Y26"/>
    <mergeCell ref="A23:H24"/>
    <mergeCell ref="I23:J24"/>
    <mergeCell ref="P23:Q24"/>
    <mergeCell ref="A15:H16"/>
    <mergeCell ref="P15:Q16"/>
    <mergeCell ref="A13:H14"/>
    <mergeCell ref="I19:J20"/>
    <mergeCell ref="A22:D22"/>
    <mergeCell ref="I15:J16"/>
    <mergeCell ref="A19:H20"/>
    <mergeCell ref="A17:H18"/>
    <mergeCell ref="I17:J18"/>
    <mergeCell ref="R23:Y24"/>
    <mergeCell ref="R19:Y20"/>
    <mergeCell ref="A27:H28"/>
    <mergeCell ref="I27:J28"/>
    <mergeCell ref="P27:Q28"/>
    <mergeCell ref="I25:J26"/>
    <mergeCell ref="P25:Q26"/>
    <mergeCell ref="A25:H26"/>
    <mergeCell ref="R27:Y28"/>
    <mergeCell ref="R15:Y16"/>
    <mergeCell ref="R17:Y18"/>
    <mergeCell ref="P13:Q14"/>
    <mergeCell ref="P17:Q18"/>
    <mergeCell ref="P19:Q20"/>
    <mergeCell ref="R13:Y14"/>
    <mergeCell ref="P9:Q10"/>
    <mergeCell ref="R5:Y6"/>
    <mergeCell ref="I5:J6"/>
    <mergeCell ref="P5:Q6"/>
    <mergeCell ref="R7:Y8"/>
    <mergeCell ref="P7:Q8"/>
    <mergeCell ref="R9:Y10"/>
    <mergeCell ref="A12:D12"/>
    <mergeCell ref="A5:H6"/>
    <mergeCell ref="I3:J4"/>
    <mergeCell ref="I7:J8"/>
    <mergeCell ref="A7:H8"/>
    <mergeCell ref="I9:J10"/>
    <mergeCell ref="A9:H10"/>
    <mergeCell ref="A1:D1"/>
    <mergeCell ref="E1:H1"/>
    <mergeCell ref="A2:D2"/>
    <mergeCell ref="A3:H4"/>
    <mergeCell ref="R3:Y4"/>
    <mergeCell ref="P3:Q4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view="pageBreakPreview" zoomScale="90" zoomScaleSheetLayoutView="90" workbookViewId="0">
      <selection activeCell="N10" sqref="N10"/>
    </sheetView>
  </sheetViews>
  <sheetFormatPr defaultColWidth="8.81640625" defaultRowHeight="16.5" x14ac:dyDescent="0.2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 x14ac:dyDescent="0.2">
      <c r="A1" s="117" t="s">
        <v>91</v>
      </c>
      <c r="B1" s="117"/>
      <c r="C1" s="117"/>
      <c r="D1" s="117"/>
      <c r="E1" s="118">
        <v>41889</v>
      </c>
      <c r="F1" s="117"/>
      <c r="G1" s="117"/>
      <c r="H1" s="117"/>
    </row>
    <row r="2" spans="1:25" ht="20" customHeight="1" x14ac:dyDescent="0.2">
      <c r="A2" s="117" t="s">
        <v>0</v>
      </c>
      <c r="B2" s="117"/>
      <c r="C2" s="117"/>
      <c r="D2" s="117"/>
    </row>
    <row r="3" spans="1:25" ht="20" customHeight="1" x14ac:dyDescent="0.2">
      <c r="A3" s="117" t="s">
        <v>105</v>
      </c>
      <c r="B3" s="117"/>
      <c r="C3" s="117"/>
      <c r="D3" s="117"/>
      <c r="E3" s="117"/>
      <c r="F3" s="117"/>
      <c r="G3" s="117"/>
      <c r="H3" s="117"/>
      <c r="I3" s="119">
        <f>L3+L4</f>
        <v>18</v>
      </c>
      <c r="J3" s="119"/>
      <c r="K3" s="44" t="s">
        <v>60</v>
      </c>
      <c r="L3" s="44">
        <v>6</v>
      </c>
      <c r="M3" s="44" t="s">
        <v>59</v>
      </c>
      <c r="N3" s="44">
        <v>15</v>
      </c>
      <c r="O3" s="44" t="s">
        <v>62</v>
      </c>
      <c r="P3" s="119">
        <f>N3+N4</f>
        <v>24</v>
      </c>
      <c r="Q3" s="119"/>
      <c r="R3" s="120" t="s">
        <v>106</v>
      </c>
      <c r="S3" s="120"/>
      <c r="T3" s="120"/>
      <c r="U3" s="120"/>
      <c r="V3" s="120"/>
      <c r="W3" s="120"/>
      <c r="X3" s="120"/>
      <c r="Y3" s="120"/>
    </row>
    <row r="4" spans="1:25" ht="20" customHeight="1" x14ac:dyDescent="0.2">
      <c r="A4" s="117"/>
      <c r="B4" s="117"/>
      <c r="C4" s="117"/>
      <c r="D4" s="117"/>
      <c r="E4" s="117"/>
      <c r="F4" s="117"/>
      <c r="G4" s="117"/>
      <c r="H4" s="117"/>
      <c r="I4" s="119"/>
      <c r="J4" s="119"/>
      <c r="K4" s="44" t="s">
        <v>61</v>
      </c>
      <c r="L4" s="44">
        <v>12</v>
      </c>
      <c r="M4" s="44" t="s">
        <v>23</v>
      </c>
      <c r="N4" s="44">
        <v>9</v>
      </c>
      <c r="O4" s="44" t="s">
        <v>63</v>
      </c>
      <c r="P4" s="119"/>
      <c r="Q4" s="119"/>
      <c r="R4" s="120"/>
      <c r="S4" s="120"/>
      <c r="T4" s="120"/>
      <c r="U4" s="120"/>
      <c r="V4" s="120"/>
      <c r="W4" s="120"/>
      <c r="X4" s="120"/>
      <c r="Y4" s="120"/>
    </row>
    <row r="5" spans="1:25" ht="20" customHeight="1" x14ac:dyDescent="0.2">
      <c r="A5" s="117" t="s">
        <v>103</v>
      </c>
      <c r="B5" s="117"/>
      <c r="C5" s="117"/>
      <c r="D5" s="117"/>
      <c r="E5" s="117"/>
      <c r="F5" s="117"/>
      <c r="G5" s="117"/>
      <c r="H5" s="117"/>
      <c r="I5" s="119">
        <f>L5+L6</f>
        <v>30</v>
      </c>
      <c r="J5" s="119"/>
      <c r="K5" s="44" t="s">
        <v>60</v>
      </c>
      <c r="L5" s="44">
        <v>13</v>
      </c>
      <c r="M5" s="44" t="s">
        <v>59</v>
      </c>
      <c r="N5" s="44">
        <v>9</v>
      </c>
      <c r="O5" s="44" t="s">
        <v>62</v>
      </c>
      <c r="P5" s="119">
        <f>N5+N6</f>
        <v>23</v>
      </c>
      <c r="Q5" s="119"/>
      <c r="R5" s="120" t="s">
        <v>104</v>
      </c>
      <c r="S5" s="120"/>
      <c r="T5" s="120"/>
      <c r="U5" s="120"/>
      <c r="V5" s="120"/>
      <c r="W5" s="120"/>
      <c r="X5" s="120"/>
      <c r="Y5" s="120"/>
    </row>
    <row r="6" spans="1:25" ht="20" customHeight="1" x14ac:dyDescent="0.2">
      <c r="A6" s="117"/>
      <c r="B6" s="117"/>
      <c r="C6" s="117"/>
      <c r="D6" s="117"/>
      <c r="E6" s="117"/>
      <c r="F6" s="117"/>
      <c r="G6" s="117"/>
      <c r="H6" s="117"/>
      <c r="I6" s="119"/>
      <c r="J6" s="119"/>
      <c r="K6" s="44" t="s">
        <v>61</v>
      </c>
      <c r="L6" s="44">
        <v>17</v>
      </c>
      <c r="M6" s="44" t="s">
        <v>23</v>
      </c>
      <c r="N6" s="44">
        <v>14</v>
      </c>
      <c r="O6" s="44" t="s">
        <v>63</v>
      </c>
      <c r="P6" s="119"/>
      <c r="Q6" s="119"/>
      <c r="R6" s="120"/>
      <c r="S6" s="120"/>
      <c r="T6" s="120"/>
      <c r="U6" s="120"/>
      <c r="V6" s="120"/>
      <c r="W6" s="120"/>
      <c r="X6" s="120"/>
      <c r="Y6" s="120"/>
    </row>
    <row r="7" spans="1:25" ht="20" customHeight="1" x14ac:dyDescent="0.2">
      <c r="A7" s="120" t="s">
        <v>71</v>
      </c>
      <c r="B7" s="120"/>
      <c r="C7" s="120"/>
      <c r="D7" s="120"/>
      <c r="E7" s="120"/>
      <c r="F7" s="120"/>
      <c r="G7" s="120"/>
      <c r="H7" s="120"/>
      <c r="I7" s="119">
        <f>L7+L8</f>
        <v>33</v>
      </c>
      <c r="J7" s="119"/>
      <c r="K7" s="44" t="s">
        <v>60</v>
      </c>
      <c r="L7" s="44">
        <v>15</v>
      </c>
      <c r="M7" s="44" t="s">
        <v>59</v>
      </c>
      <c r="N7" s="44">
        <v>11</v>
      </c>
      <c r="O7" s="44" t="s">
        <v>62</v>
      </c>
      <c r="P7" s="119">
        <f>N7+N8</f>
        <v>23</v>
      </c>
      <c r="Q7" s="119"/>
      <c r="R7" s="117" t="s">
        <v>102</v>
      </c>
      <c r="S7" s="117"/>
      <c r="T7" s="117"/>
      <c r="U7" s="117"/>
      <c r="V7" s="117"/>
      <c r="W7" s="117"/>
      <c r="X7" s="117"/>
      <c r="Y7" s="117"/>
    </row>
    <row r="8" spans="1:25" ht="20" customHeight="1" x14ac:dyDescent="0.2">
      <c r="A8" s="120"/>
      <c r="B8" s="120"/>
      <c r="C8" s="120"/>
      <c r="D8" s="120"/>
      <c r="E8" s="120"/>
      <c r="F8" s="120"/>
      <c r="G8" s="120"/>
      <c r="H8" s="120"/>
      <c r="I8" s="119"/>
      <c r="J8" s="119"/>
      <c r="K8" s="44" t="s">
        <v>61</v>
      </c>
      <c r="L8" s="44">
        <v>18</v>
      </c>
      <c r="M8" s="44" t="s">
        <v>23</v>
      </c>
      <c r="N8" s="44">
        <v>12</v>
      </c>
      <c r="O8" s="44" t="s">
        <v>63</v>
      </c>
      <c r="P8" s="119"/>
      <c r="Q8" s="119"/>
      <c r="R8" s="117"/>
      <c r="S8" s="117"/>
      <c r="T8" s="117"/>
      <c r="U8" s="117"/>
      <c r="V8" s="117"/>
      <c r="W8" s="117"/>
      <c r="X8" s="117"/>
      <c r="Y8" s="117"/>
    </row>
    <row r="9" spans="1:25" ht="20" customHeight="1" x14ac:dyDescent="0.2">
      <c r="A9" s="117"/>
      <c r="B9" s="117"/>
      <c r="C9" s="117"/>
      <c r="D9" s="117"/>
      <c r="E9" s="117"/>
      <c r="F9" s="117"/>
      <c r="G9" s="117"/>
      <c r="H9" s="117"/>
      <c r="I9" s="119"/>
      <c r="J9" s="119"/>
      <c r="K9" s="44"/>
      <c r="L9" s="44"/>
      <c r="M9" s="44"/>
      <c r="N9" s="44"/>
      <c r="O9" s="44"/>
      <c r="P9" s="119"/>
      <c r="Q9" s="119"/>
      <c r="R9" s="117"/>
      <c r="S9" s="117"/>
      <c r="T9" s="117"/>
      <c r="U9" s="117"/>
      <c r="V9" s="117"/>
      <c r="W9" s="117"/>
      <c r="X9" s="117"/>
      <c r="Y9" s="117"/>
    </row>
    <row r="10" spans="1:25" ht="20" customHeight="1" x14ac:dyDescent="0.2">
      <c r="A10" s="117"/>
      <c r="B10" s="117"/>
      <c r="C10" s="117"/>
      <c r="D10" s="117"/>
      <c r="E10" s="117"/>
      <c r="F10" s="117"/>
      <c r="G10" s="117"/>
      <c r="H10" s="117"/>
      <c r="I10" s="119"/>
      <c r="J10" s="119"/>
      <c r="K10" s="44"/>
      <c r="L10" s="44"/>
      <c r="M10" s="44"/>
      <c r="N10" s="44"/>
      <c r="O10" s="44"/>
      <c r="P10" s="119"/>
      <c r="Q10" s="119"/>
      <c r="R10" s="117"/>
      <c r="S10" s="117"/>
      <c r="T10" s="117"/>
      <c r="U10" s="117"/>
      <c r="V10" s="117"/>
      <c r="W10" s="117"/>
      <c r="X10" s="117"/>
      <c r="Y10" s="117"/>
    </row>
    <row r="11" spans="1:25" ht="20" customHeight="1" x14ac:dyDescent="0.2">
      <c r="K11" s="44"/>
      <c r="L11" s="44"/>
      <c r="M11" s="44"/>
      <c r="N11" s="44"/>
      <c r="O11" s="44"/>
    </row>
    <row r="12" spans="1:25" ht="20" customHeight="1" x14ac:dyDescent="0.2">
      <c r="A12" s="117" t="s">
        <v>1</v>
      </c>
      <c r="B12" s="117"/>
      <c r="C12" s="117"/>
      <c r="D12" s="117"/>
      <c r="K12" s="44"/>
      <c r="L12" s="44"/>
      <c r="M12" s="44"/>
      <c r="N12" s="44"/>
      <c r="O12" s="44"/>
    </row>
    <row r="13" spans="1:25" ht="20" customHeight="1" x14ac:dyDescent="0.2">
      <c r="A13" s="117" t="s">
        <v>111</v>
      </c>
      <c r="B13" s="117"/>
      <c r="C13" s="117"/>
      <c r="D13" s="117"/>
      <c r="E13" s="117"/>
      <c r="F13" s="117"/>
      <c r="G13" s="117"/>
      <c r="H13" s="117"/>
      <c r="I13" s="119">
        <f>L13+L14</f>
        <v>23</v>
      </c>
      <c r="J13" s="119"/>
      <c r="K13" s="44" t="s">
        <v>60</v>
      </c>
      <c r="L13" s="44">
        <v>11</v>
      </c>
      <c r="M13" s="44" t="s">
        <v>59</v>
      </c>
      <c r="N13" s="44">
        <v>10</v>
      </c>
      <c r="O13" s="44" t="s">
        <v>62</v>
      </c>
      <c r="P13" s="119">
        <f>N13+N14</f>
        <v>20</v>
      </c>
      <c r="Q13" s="119"/>
      <c r="R13" s="117" t="s">
        <v>112</v>
      </c>
      <c r="S13" s="117"/>
      <c r="T13" s="117"/>
      <c r="U13" s="117"/>
      <c r="V13" s="117"/>
      <c r="W13" s="117"/>
      <c r="X13" s="117"/>
      <c r="Y13" s="117"/>
    </row>
    <row r="14" spans="1:25" ht="20" customHeight="1" x14ac:dyDescent="0.2">
      <c r="A14" s="117"/>
      <c r="B14" s="117"/>
      <c r="C14" s="117"/>
      <c r="D14" s="117"/>
      <c r="E14" s="117"/>
      <c r="F14" s="117"/>
      <c r="G14" s="117"/>
      <c r="H14" s="117"/>
      <c r="I14" s="119"/>
      <c r="J14" s="119"/>
      <c r="K14" s="44" t="s">
        <v>61</v>
      </c>
      <c r="L14" s="44">
        <v>12</v>
      </c>
      <c r="M14" s="44" t="s">
        <v>23</v>
      </c>
      <c r="N14" s="44">
        <v>10</v>
      </c>
      <c r="O14" s="44" t="s">
        <v>63</v>
      </c>
      <c r="P14" s="119"/>
      <c r="Q14" s="119"/>
      <c r="R14" s="117"/>
      <c r="S14" s="117"/>
      <c r="T14" s="117"/>
      <c r="U14" s="117"/>
      <c r="V14" s="117"/>
      <c r="W14" s="117"/>
      <c r="X14" s="117"/>
      <c r="Y14" s="117"/>
    </row>
    <row r="15" spans="1:25" ht="20" customHeight="1" x14ac:dyDescent="0.2">
      <c r="A15" s="117" t="s">
        <v>108</v>
      </c>
      <c r="B15" s="117"/>
      <c r="C15" s="117"/>
      <c r="D15" s="117"/>
      <c r="E15" s="117"/>
      <c r="F15" s="117"/>
      <c r="G15" s="117"/>
      <c r="H15" s="117"/>
      <c r="I15" s="119">
        <f>L15+L16</f>
        <v>29</v>
      </c>
      <c r="J15" s="119"/>
      <c r="K15" s="44" t="s">
        <v>60</v>
      </c>
      <c r="L15" s="44">
        <v>14</v>
      </c>
      <c r="M15" s="44" t="s">
        <v>59</v>
      </c>
      <c r="N15" s="44">
        <v>14</v>
      </c>
      <c r="O15" s="44" t="s">
        <v>62</v>
      </c>
      <c r="P15" s="119">
        <f>N15+N16</f>
        <v>30</v>
      </c>
      <c r="Q15" s="119"/>
      <c r="R15" s="117" t="s">
        <v>110</v>
      </c>
      <c r="S15" s="117"/>
      <c r="T15" s="117"/>
      <c r="U15" s="117"/>
      <c r="V15" s="117"/>
      <c r="W15" s="117"/>
      <c r="X15" s="117"/>
      <c r="Y15" s="117"/>
    </row>
    <row r="16" spans="1:25" ht="20" customHeight="1" x14ac:dyDescent="0.2">
      <c r="A16" s="117"/>
      <c r="B16" s="117"/>
      <c r="C16" s="117"/>
      <c r="D16" s="117"/>
      <c r="E16" s="117"/>
      <c r="F16" s="117"/>
      <c r="G16" s="117"/>
      <c r="H16" s="117"/>
      <c r="I16" s="119"/>
      <c r="J16" s="119"/>
      <c r="K16" s="44" t="s">
        <v>61</v>
      </c>
      <c r="L16" s="44">
        <v>15</v>
      </c>
      <c r="M16" s="44" t="s">
        <v>23</v>
      </c>
      <c r="N16" s="44">
        <v>16</v>
      </c>
      <c r="O16" s="44" t="s">
        <v>63</v>
      </c>
      <c r="P16" s="119"/>
      <c r="Q16" s="119"/>
      <c r="R16" s="117"/>
      <c r="S16" s="117"/>
      <c r="T16" s="117"/>
      <c r="U16" s="117"/>
      <c r="V16" s="117"/>
      <c r="W16" s="117"/>
      <c r="X16" s="117"/>
      <c r="Y16" s="117"/>
    </row>
    <row r="17" spans="1:25" ht="20" customHeight="1" x14ac:dyDescent="0.2">
      <c r="A17" s="117" t="s">
        <v>109</v>
      </c>
      <c r="B17" s="117"/>
      <c r="C17" s="117"/>
      <c r="D17" s="117"/>
      <c r="E17" s="117"/>
      <c r="F17" s="117"/>
      <c r="G17" s="117"/>
      <c r="H17" s="117"/>
      <c r="I17" s="119">
        <f>L17+L18</f>
        <v>14</v>
      </c>
      <c r="J17" s="119"/>
      <c r="K17" s="44" t="s">
        <v>60</v>
      </c>
      <c r="L17" s="44">
        <v>6</v>
      </c>
      <c r="M17" s="44" t="s">
        <v>59</v>
      </c>
      <c r="N17" s="44">
        <v>16</v>
      </c>
      <c r="O17" s="44" t="s">
        <v>62</v>
      </c>
      <c r="P17" s="119">
        <f>N17+N18</f>
        <v>29</v>
      </c>
      <c r="Q17" s="119"/>
      <c r="R17" s="117" t="s">
        <v>94</v>
      </c>
      <c r="S17" s="117"/>
      <c r="T17" s="117"/>
      <c r="U17" s="117"/>
      <c r="V17" s="117"/>
      <c r="W17" s="117"/>
      <c r="X17" s="117"/>
      <c r="Y17" s="117"/>
    </row>
    <row r="18" spans="1:25" ht="20" customHeight="1" x14ac:dyDescent="0.2">
      <c r="A18" s="117"/>
      <c r="B18" s="117"/>
      <c r="C18" s="117"/>
      <c r="D18" s="117"/>
      <c r="E18" s="117"/>
      <c r="F18" s="117"/>
      <c r="G18" s="117"/>
      <c r="H18" s="117"/>
      <c r="I18" s="119"/>
      <c r="J18" s="119"/>
      <c r="K18" s="44" t="s">
        <v>61</v>
      </c>
      <c r="L18" s="44">
        <v>8</v>
      </c>
      <c r="M18" s="44" t="s">
        <v>23</v>
      </c>
      <c r="N18" s="44">
        <v>13</v>
      </c>
      <c r="O18" s="44" t="s">
        <v>63</v>
      </c>
      <c r="P18" s="119"/>
      <c r="Q18" s="119"/>
      <c r="R18" s="117"/>
      <c r="S18" s="117"/>
      <c r="T18" s="117"/>
      <c r="U18" s="117"/>
      <c r="V18" s="117"/>
      <c r="W18" s="117"/>
      <c r="X18" s="117"/>
      <c r="Y18" s="117"/>
    </row>
    <row r="19" spans="1:25" ht="20" customHeight="1" x14ac:dyDescent="0.2">
      <c r="A19" s="117"/>
      <c r="B19" s="117"/>
      <c r="C19" s="117"/>
      <c r="D19" s="117"/>
      <c r="E19" s="117"/>
      <c r="F19" s="117"/>
      <c r="G19" s="117"/>
      <c r="H19" s="117"/>
      <c r="I19" s="119"/>
      <c r="J19" s="119"/>
      <c r="K19" s="44"/>
      <c r="L19" s="44"/>
      <c r="M19" s="44"/>
      <c r="N19" s="44"/>
      <c r="O19" s="44"/>
      <c r="P19" s="119"/>
      <c r="Q19" s="119"/>
      <c r="R19" s="117"/>
      <c r="S19" s="117"/>
      <c r="T19" s="117"/>
      <c r="U19" s="117"/>
      <c r="V19" s="117"/>
      <c r="W19" s="117"/>
      <c r="X19" s="117"/>
      <c r="Y19" s="117"/>
    </row>
    <row r="20" spans="1:25" ht="20" customHeight="1" x14ac:dyDescent="0.2">
      <c r="A20" s="117"/>
      <c r="B20" s="117"/>
      <c r="C20" s="117"/>
      <c r="D20" s="117"/>
      <c r="E20" s="117"/>
      <c r="F20" s="117"/>
      <c r="G20" s="117"/>
      <c r="H20" s="117"/>
      <c r="I20" s="119"/>
      <c r="J20" s="119"/>
      <c r="K20" s="44"/>
      <c r="L20" s="44"/>
      <c r="M20" s="44"/>
      <c r="N20" s="44"/>
      <c r="O20" s="44"/>
      <c r="P20" s="119"/>
      <c r="Q20" s="119"/>
      <c r="R20" s="117"/>
      <c r="S20" s="117"/>
      <c r="T20" s="117"/>
      <c r="U20" s="117"/>
      <c r="V20" s="117"/>
      <c r="W20" s="117"/>
      <c r="X20" s="117"/>
      <c r="Y20" s="117"/>
    </row>
    <row r="21" spans="1:25" ht="20" customHeight="1" x14ac:dyDescent="0.2">
      <c r="A21" s="44"/>
      <c r="B21" s="44"/>
      <c r="C21" s="44"/>
      <c r="D21" s="44"/>
      <c r="E21" s="44"/>
      <c r="F21" s="44"/>
      <c r="G21" s="44"/>
      <c r="H21" s="44"/>
      <c r="K21" s="44"/>
      <c r="L21" s="44"/>
      <c r="M21" s="44"/>
      <c r="N21" s="44"/>
      <c r="O21" s="44"/>
      <c r="R21" s="44"/>
      <c r="S21" s="44"/>
      <c r="T21" s="44"/>
      <c r="U21" s="44"/>
      <c r="V21" s="44"/>
      <c r="W21" s="44"/>
      <c r="X21" s="44"/>
      <c r="Y21" s="44"/>
    </row>
    <row r="22" spans="1:25" ht="20" customHeight="1" x14ac:dyDescent="0.2">
      <c r="A22" s="117" t="s">
        <v>64</v>
      </c>
      <c r="B22" s="117"/>
      <c r="C22" s="117"/>
      <c r="D22" s="117"/>
    </row>
    <row r="23" spans="1:25" ht="20" customHeight="1" x14ac:dyDescent="0.2">
      <c r="A23" s="117" t="s">
        <v>73</v>
      </c>
      <c r="B23" s="117"/>
      <c r="C23" s="117"/>
      <c r="D23" s="117"/>
      <c r="E23" s="117"/>
      <c r="F23" s="117"/>
      <c r="G23" s="117"/>
      <c r="H23" s="117"/>
      <c r="I23" s="119">
        <f>L23+L24</f>
        <v>28</v>
      </c>
      <c r="J23" s="119"/>
      <c r="K23" s="84" t="s">
        <v>60</v>
      </c>
      <c r="L23" s="84">
        <v>13</v>
      </c>
      <c r="M23" s="84" t="s">
        <v>23</v>
      </c>
      <c r="N23" s="84">
        <v>10</v>
      </c>
      <c r="O23" s="84" t="s">
        <v>62</v>
      </c>
      <c r="P23" s="119">
        <f>N23+N24</f>
        <v>23</v>
      </c>
      <c r="Q23" s="119"/>
      <c r="R23" s="117" t="s">
        <v>74</v>
      </c>
      <c r="S23" s="117"/>
      <c r="T23" s="117"/>
      <c r="U23" s="117"/>
      <c r="V23" s="117"/>
      <c r="W23" s="117"/>
      <c r="X23" s="117"/>
      <c r="Y23" s="117"/>
    </row>
    <row r="24" spans="1:25" ht="20" customHeight="1" x14ac:dyDescent="0.2">
      <c r="A24" s="117"/>
      <c r="B24" s="117"/>
      <c r="C24" s="117"/>
      <c r="D24" s="117"/>
      <c r="E24" s="117"/>
      <c r="F24" s="117"/>
      <c r="G24" s="117"/>
      <c r="H24" s="117"/>
      <c r="I24" s="119"/>
      <c r="J24" s="119"/>
      <c r="K24" s="84" t="s">
        <v>60</v>
      </c>
      <c r="L24" s="84">
        <v>15</v>
      </c>
      <c r="M24" s="84" t="s">
        <v>23</v>
      </c>
      <c r="N24" s="84">
        <v>13</v>
      </c>
      <c r="O24" s="84" t="s">
        <v>62</v>
      </c>
      <c r="P24" s="119"/>
      <c r="Q24" s="119"/>
      <c r="R24" s="117"/>
      <c r="S24" s="117"/>
      <c r="T24" s="117"/>
      <c r="U24" s="117"/>
      <c r="V24" s="117"/>
      <c r="W24" s="117"/>
      <c r="X24" s="117"/>
      <c r="Y24" s="117"/>
    </row>
    <row r="25" spans="1:25" ht="20" customHeight="1" x14ac:dyDescent="0.2">
      <c r="A25" s="117" t="s">
        <v>72</v>
      </c>
      <c r="B25" s="117"/>
      <c r="C25" s="117"/>
      <c r="D25" s="117"/>
      <c r="E25" s="117"/>
      <c r="F25" s="117"/>
      <c r="G25" s="117"/>
      <c r="H25" s="117"/>
      <c r="I25" s="119">
        <f>L25+L26</f>
        <v>39</v>
      </c>
      <c r="J25" s="119"/>
      <c r="K25" s="84" t="s">
        <v>60</v>
      </c>
      <c r="L25" s="84">
        <v>16</v>
      </c>
      <c r="M25" s="84" t="s">
        <v>23</v>
      </c>
      <c r="N25" s="84">
        <v>14</v>
      </c>
      <c r="O25" s="84" t="s">
        <v>62</v>
      </c>
      <c r="P25" s="119">
        <f>N25+N26</f>
        <v>27</v>
      </c>
      <c r="Q25" s="119"/>
      <c r="R25" s="117" t="s">
        <v>79</v>
      </c>
      <c r="S25" s="117"/>
      <c r="T25" s="117"/>
      <c r="U25" s="117"/>
      <c r="V25" s="117"/>
      <c r="W25" s="117"/>
      <c r="X25" s="117"/>
      <c r="Y25" s="117"/>
    </row>
    <row r="26" spans="1:25" ht="20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9"/>
      <c r="J26" s="119"/>
      <c r="K26" s="84" t="s">
        <v>60</v>
      </c>
      <c r="L26" s="84">
        <v>23</v>
      </c>
      <c r="M26" s="84" t="s">
        <v>23</v>
      </c>
      <c r="N26" s="84">
        <v>13</v>
      </c>
      <c r="O26" s="84" t="s">
        <v>62</v>
      </c>
      <c r="P26" s="119"/>
      <c r="Q26" s="119"/>
      <c r="R26" s="117"/>
      <c r="S26" s="117"/>
      <c r="T26" s="117"/>
      <c r="U26" s="117"/>
      <c r="V26" s="117"/>
      <c r="W26" s="117"/>
      <c r="X26" s="117"/>
      <c r="Y26" s="117"/>
    </row>
    <row r="27" spans="1:25" ht="20" customHeight="1" x14ac:dyDescent="0.2">
      <c r="A27" s="117"/>
      <c r="B27" s="117"/>
      <c r="C27" s="117"/>
      <c r="D27" s="117"/>
      <c r="E27" s="117"/>
      <c r="F27" s="117"/>
      <c r="G27" s="117"/>
      <c r="H27" s="117"/>
      <c r="I27" s="119"/>
      <c r="J27" s="119"/>
      <c r="K27" s="84"/>
      <c r="L27" s="84"/>
      <c r="M27" s="84"/>
      <c r="N27" s="84"/>
      <c r="O27" s="84"/>
      <c r="P27" s="119"/>
      <c r="Q27" s="119"/>
      <c r="R27" s="117"/>
      <c r="S27" s="117"/>
      <c r="T27" s="117"/>
      <c r="U27" s="117"/>
      <c r="V27" s="117"/>
      <c r="W27" s="117"/>
      <c r="X27" s="117"/>
      <c r="Y27" s="117"/>
    </row>
    <row r="28" spans="1:25" ht="20" customHeight="1" x14ac:dyDescent="0.2">
      <c r="A28" s="117"/>
      <c r="B28" s="117"/>
      <c r="C28" s="117"/>
      <c r="D28" s="117"/>
      <c r="E28" s="117"/>
      <c r="F28" s="117"/>
      <c r="G28" s="117"/>
      <c r="H28" s="117"/>
      <c r="I28" s="119"/>
      <c r="J28" s="119"/>
      <c r="K28" s="84"/>
      <c r="L28" s="84"/>
      <c r="M28" s="84"/>
      <c r="N28" s="84"/>
      <c r="O28" s="84"/>
      <c r="P28" s="119"/>
      <c r="Q28" s="119"/>
      <c r="R28" s="117"/>
      <c r="S28" s="117"/>
      <c r="T28" s="117"/>
      <c r="U28" s="117"/>
      <c r="V28" s="117"/>
      <c r="W28" s="117"/>
      <c r="X28" s="117"/>
      <c r="Y28" s="117"/>
    </row>
    <row r="29" spans="1:25" ht="20" customHeight="1" x14ac:dyDescent="0.2"/>
    <row r="30" spans="1:25" ht="20" customHeight="1" x14ac:dyDescent="0.2"/>
    <row r="31" spans="1:25" ht="20" customHeight="1" x14ac:dyDescent="0.2"/>
    <row r="32" spans="1:25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</sheetData>
  <mergeCells count="49">
    <mergeCell ref="R15:Y16"/>
    <mergeCell ref="A23:H24"/>
    <mergeCell ref="I19:J20"/>
    <mergeCell ref="R25:Y26"/>
    <mergeCell ref="R19:Y20"/>
    <mergeCell ref="P25:Q26"/>
    <mergeCell ref="A19:H20"/>
    <mergeCell ref="R23:Y24"/>
    <mergeCell ref="P19:Q20"/>
    <mergeCell ref="A22:D22"/>
    <mergeCell ref="A27:H28"/>
    <mergeCell ref="I27:J28"/>
    <mergeCell ref="I13:J14"/>
    <mergeCell ref="A25:H26"/>
    <mergeCell ref="I25:J26"/>
    <mergeCell ref="I23:J24"/>
    <mergeCell ref="R27:Y28"/>
    <mergeCell ref="R3:Y4"/>
    <mergeCell ref="P3:Q4"/>
    <mergeCell ref="I3:J4"/>
    <mergeCell ref="R7:Y8"/>
    <mergeCell ref="I5:J6"/>
    <mergeCell ref="P5:Q6"/>
    <mergeCell ref="R5:Y6"/>
    <mergeCell ref="P7:Q8"/>
    <mergeCell ref="I7:J8"/>
    <mergeCell ref="R9:Y10"/>
    <mergeCell ref="P9:Q10"/>
    <mergeCell ref="R17:Y18"/>
    <mergeCell ref="R13:Y14"/>
    <mergeCell ref="P27:Q28"/>
    <mergeCell ref="P23:Q24"/>
    <mergeCell ref="A7:H8"/>
    <mergeCell ref="A15:H16"/>
    <mergeCell ref="I15:J16"/>
    <mergeCell ref="I17:J18"/>
    <mergeCell ref="P17:Q18"/>
    <mergeCell ref="I9:J10"/>
    <mergeCell ref="A9:H10"/>
    <mergeCell ref="A17:H18"/>
    <mergeCell ref="A13:H14"/>
    <mergeCell ref="A12:D12"/>
    <mergeCell ref="P13:Q14"/>
    <mergeCell ref="P15:Q16"/>
    <mergeCell ref="A1:D1"/>
    <mergeCell ref="E1:H1"/>
    <mergeCell ref="A2:D2"/>
    <mergeCell ref="A3:H4"/>
    <mergeCell ref="A5:H6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1"/>
  <sheetViews>
    <sheetView view="pageBreakPreview" zoomScaleNormal="125" zoomScaleSheetLayoutView="100" zoomScalePageLayoutView="125" workbookViewId="0">
      <selection activeCell="N18" sqref="N18"/>
    </sheetView>
  </sheetViews>
  <sheetFormatPr defaultColWidth="8.81640625" defaultRowHeight="14" x14ac:dyDescent="0.2"/>
  <cols>
    <col min="1" max="1" width="8.6328125" style="39" customWidth="1"/>
    <col min="2" max="2" width="3.1796875" style="10" customWidth="1"/>
    <col min="3" max="3" width="3.1796875" style="11" customWidth="1"/>
    <col min="4" max="4" width="3.1796875" style="12" customWidth="1"/>
    <col min="5" max="5" width="3.1796875" style="11" customWidth="1"/>
    <col min="6" max="6" width="3.1796875" style="10" customWidth="1"/>
    <col min="7" max="31" width="3.1796875" style="5" customWidth="1"/>
    <col min="32" max="39" width="4.6328125" style="38" customWidth="1"/>
    <col min="40" max="40" width="4.6328125" style="39" customWidth="1"/>
    <col min="41" max="16384" width="8.81640625" style="5"/>
  </cols>
  <sheetData>
    <row r="1" spans="1:60" x14ac:dyDescent="0.2"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pans="1:60" ht="13.25" customHeight="1" x14ac:dyDescent="0.2">
      <c r="A2" s="133" t="s">
        <v>0</v>
      </c>
      <c r="B2" s="131" t="s">
        <v>22</v>
      </c>
      <c r="C2" s="131"/>
      <c r="D2" s="131"/>
      <c r="E2" s="131"/>
      <c r="F2" s="131"/>
      <c r="G2" s="131" t="s">
        <v>8</v>
      </c>
      <c r="H2" s="131"/>
      <c r="I2" s="131"/>
      <c r="J2" s="131"/>
      <c r="K2" s="131"/>
      <c r="L2" s="131" t="s">
        <v>24</v>
      </c>
      <c r="M2" s="131"/>
      <c r="N2" s="131"/>
      <c r="O2" s="131"/>
      <c r="P2" s="131"/>
      <c r="Q2" s="131" t="s">
        <v>5</v>
      </c>
      <c r="R2" s="131"/>
      <c r="S2" s="131"/>
      <c r="T2" s="131"/>
      <c r="U2" s="131"/>
      <c r="V2" s="131" t="s">
        <v>7</v>
      </c>
      <c r="W2" s="131"/>
      <c r="X2" s="131"/>
      <c r="Y2" s="131"/>
      <c r="Z2" s="131"/>
      <c r="AA2" s="131" t="s">
        <v>93</v>
      </c>
      <c r="AB2" s="131"/>
      <c r="AC2" s="131"/>
      <c r="AD2" s="131"/>
      <c r="AE2" s="131"/>
      <c r="AF2" s="130" t="s">
        <v>14</v>
      </c>
      <c r="AG2" s="130" t="s">
        <v>15</v>
      </c>
      <c r="AH2" s="130" t="s">
        <v>16</v>
      </c>
      <c r="AI2" s="130" t="s">
        <v>17</v>
      </c>
      <c r="AJ2" s="130" t="s">
        <v>18</v>
      </c>
      <c r="AK2" s="130" t="s">
        <v>19</v>
      </c>
      <c r="AL2" s="127" t="s">
        <v>20</v>
      </c>
      <c r="AM2" s="130" t="s">
        <v>21</v>
      </c>
      <c r="AN2" s="133" t="s">
        <v>3</v>
      </c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0" ht="13.25" customHeight="1" x14ac:dyDescent="0.2">
      <c r="A3" s="134"/>
      <c r="B3" s="132"/>
      <c r="C3" s="132"/>
      <c r="D3" s="132"/>
      <c r="E3" s="132"/>
      <c r="F3" s="132"/>
      <c r="G3" s="137"/>
      <c r="H3" s="137"/>
      <c r="I3" s="137"/>
      <c r="J3" s="137"/>
      <c r="K3" s="137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0"/>
      <c r="AG3" s="130"/>
      <c r="AH3" s="130"/>
      <c r="AI3" s="130"/>
      <c r="AJ3" s="130"/>
      <c r="AK3" s="130"/>
      <c r="AL3" s="128"/>
      <c r="AM3" s="130"/>
      <c r="AN3" s="134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0" ht="13.25" customHeight="1" x14ac:dyDescent="0.2">
      <c r="A4" s="129" t="s">
        <v>10</v>
      </c>
      <c r="B4" s="138"/>
      <c r="C4" s="139"/>
      <c r="D4" s="139"/>
      <c r="E4" s="139"/>
      <c r="F4" s="140"/>
      <c r="G4" s="122">
        <f>H4+H5</f>
        <v>33</v>
      </c>
      <c r="H4" s="70">
        <f>'9月7日'!L7</f>
        <v>15</v>
      </c>
      <c r="I4" s="20" t="s">
        <v>70</v>
      </c>
      <c r="J4" s="72">
        <f>'9月7日'!N7</f>
        <v>11</v>
      </c>
      <c r="K4" s="125">
        <f>J4+J5</f>
        <v>23</v>
      </c>
      <c r="L4" s="122">
        <f>M4+M5</f>
        <v>29</v>
      </c>
      <c r="M4" s="70">
        <f>'9月6日'!L3</f>
        <v>15</v>
      </c>
      <c r="N4" s="20" t="s">
        <v>70</v>
      </c>
      <c r="O4" s="72">
        <f>'9月6日'!N3</f>
        <v>10</v>
      </c>
      <c r="P4" s="125">
        <f>O4+O5</f>
        <v>26</v>
      </c>
      <c r="Q4" s="122">
        <f>R4+R5</f>
        <v>23</v>
      </c>
      <c r="R4" s="70">
        <f>'9月5日'!L3</f>
        <v>14</v>
      </c>
      <c r="S4" s="20" t="s">
        <v>70</v>
      </c>
      <c r="T4" s="72">
        <f>'9月5日'!N3</f>
        <v>8</v>
      </c>
      <c r="U4" s="125">
        <f>T4+T5</f>
        <v>22</v>
      </c>
      <c r="V4" s="122">
        <f>W4+W5</f>
        <v>33</v>
      </c>
      <c r="W4" s="70">
        <f>'9月4日'!L3</f>
        <v>15</v>
      </c>
      <c r="X4" s="20" t="s">
        <v>70</v>
      </c>
      <c r="Y4" s="72">
        <f>'9月4日'!N3</f>
        <v>11</v>
      </c>
      <c r="Z4" s="125">
        <f>Y4+Y5</f>
        <v>21</v>
      </c>
      <c r="AA4" s="122">
        <f>AB4+AB5</f>
        <v>28</v>
      </c>
      <c r="AB4" s="70">
        <f>'9月3日'!L3</f>
        <v>14</v>
      </c>
      <c r="AC4" s="20" t="s">
        <v>70</v>
      </c>
      <c r="AD4" s="72">
        <f>'9月3日'!N3</f>
        <v>8</v>
      </c>
      <c r="AE4" s="125">
        <f>AD4+AD5</f>
        <v>15</v>
      </c>
      <c r="AF4" s="124">
        <f>IF(G4&gt;K4,1)+IF(G4&lt;K4,0)+IF(G4=K4,0)+IF(L4&gt;P4,1)+IF(L4&lt;P4,0)+IF(L4=P4,0)+IF(Q4&gt;U4,1)+IF(Q4&lt;U4,0)+IF(Q4=U4,0)+IF(V4&gt;Z4,1)+IF(V4&lt;Z4,0)+IF(V4=Z4,0)+IF(AA4&gt;AE4,1)+IF(AA4&lt;AE4,0)+IF(AA4=AE4,0)</f>
        <v>5</v>
      </c>
      <c r="AG4" s="124">
        <f>IF(G4&gt;K4,0)+IF(G4&lt;K4,1)+IF(G4=K4,0)+IF(L4&gt;P4,0)+IF(L4&lt;P4,1)+IF(L4=P4,0)+IF(Q4&gt;U4,0)+IF(Q4&lt;U4,1)+IF(Q4=U4,0)+IF(V4&gt;Z4,0)+IF(V4&lt;Z4,1)+IF(V4=Z4,0)+IF(AA4&gt;AE4,0)+IF(AA4&lt;AE4,1)+IF(AA4=AE4,0)</f>
        <v>0</v>
      </c>
      <c r="AH4" s="124">
        <f>IF(G4&gt;K4,0)+IF(G4&lt;K4,0)+IF(G4=K4=0,0)+IF((G4&gt;0)*(K4&gt;0)*(G4=K4),1)+IF(L4&gt;P4,0)+IF(L4&lt;P4,0)+IF(L4=P4=0,0)+IF((L4&gt;0)*(P4&gt;0)*(L4=P4),1)+IF(Q4&gt;U4,0)+IF(Q4&lt;U4,0)+IF(Q4=U4=0,0)+IF((Q4&gt;0)*(U4&gt;0)*(Q4=U4),1)+IF(V4&gt;Z4,0)+IF(V4&lt;Z4,0)+IF(V4=Z4=0,0)+IF((V4&gt;0)*(Z4&gt;0)*(V4=Z4),1)+IF(AA4&gt;AE4,0)+IF(AA4&lt;AE4,0)+IF(AA4=AE4=0,0)+IF((AA4&gt;0)*(AE4&gt;0)*(AA4=AE4),1)</f>
        <v>0</v>
      </c>
      <c r="AI4" s="124">
        <f>SUM(AF4*2+AH4*1)</f>
        <v>10</v>
      </c>
      <c r="AJ4" s="124">
        <f>SUM(G4+L4+Q4+V4+AA4)</f>
        <v>146</v>
      </c>
      <c r="AK4" s="124">
        <f>SUM(K4+P4+U4+Z4+AE4)</f>
        <v>107</v>
      </c>
      <c r="AL4" s="124">
        <f>SUM(AJ4-AK4)</f>
        <v>39</v>
      </c>
      <c r="AM4" s="124">
        <v>1</v>
      </c>
      <c r="AN4" s="129" t="s">
        <v>10</v>
      </c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1:60" ht="13.25" customHeight="1" x14ac:dyDescent="0.2">
      <c r="A5" s="129"/>
      <c r="B5" s="141"/>
      <c r="C5" s="142"/>
      <c r="D5" s="142"/>
      <c r="E5" s="142"/>
      <c r="F5" s="143"/>
      <c r="G5" s="123"/>
      <c r="H5" s="71">
        <f>'9月7日'!L8</f>
        <v>18</v>
      </c>
      <c r="I5" s="22" t="s">
        <v>70</v>
      </c>
      <c r="J5" s="73">
        <f>'9月7日'!N8</f>
        <v>12</v>
      </c>
      <c r="K5" s="126"/>
      <c r="L5" s="123"/>
      <c r="M5" s="71">
        <f>'9月6日'!L4</f>
        <v>14</v>
      </c>
      <c r="N5" s="22" t="s">
        <v>70</v>
      </c>
      <c r="O5" s="73">
        <f>'9月6日'!N4</f>
        <v>16</v>
      </c>
      <c r="P5" s="126"/>
      <c r="Q5" s="123"/>
      <c r="R5" s="71">
        <f>'9月5日'!L4</f>
        <v>9</v>
      </c>
      <c r="S5" s="22" t="s">
        <v>70</v>
      </c>
      <c r="T5" s="73">
        <f>'9月5日'!N4</f>
        <v>14</v>
      </c>
      <c r="U5" s="126"/>
      <c r="V5" s="123"/>
      <c r="W5" s="71">
        <f>'9月4日'!L4</f>
        <v>18</v>
      </c>
      <c r="X5" s="22" t="s">
        <v>70</v>
      </c>
      <c r="Y5" s="73">
        <f>'9月4日'!N4</f>
        <v>10</v>
      </c>
      <c r="Z5" s="126"/>
      <c r="AA5" s="123"/>
      <c r="AB5" s="71">
        <f>'9月3日'!L4</f>
        <v>14</v>
      </c>
      <c r="AC5" s="22" t="s">
        <v>70</v>
      </c>
      <c r="AD5" s="73">
        <f>'9月3日'!N4</f>
        <v>7</v>
      </c>
      <c r="AE5" s="126"/>
      <c r="AF5" s="124"/>
      <c r="AG5" s="124"/>
      <c r="AH5" s="124"/>
      <c r="AI5" s="124"/>
      <c r="AJ5" s="124"/>
      <c r="AK5" s="124"/>
      <c r="AL5" s="124"/>
      <c r="AM5" s="124"/>
      <c r="AN5" s="129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1:60" ht="13.25" customHeight="1" x14ac:dyDescent="0.2">
      <c r="A6" s="129" t="s">
        <v>8</v>
      </c>
      <c r="B6" s="135">
        <f>C6+C7</f>
        <v>23</v>
      </c>
      <c r="C6" s="70">
        <f>J4</f>
        <v>11</v>
      </c>
      <c r="D6" s="20" t="s">
        <v>70</v>
      </c>
      <c r="E6" s="72">
        <f>H4</f>
        <v>15</v>
      </c>
      <c r="F6" s="125">
        <f>E6+E7</f>
        <v>33</v>
      </c>
      <c r="G6" s="138"/>
      <c r="H6" s="139"/>
      <c r="I6" s="139"/>
      <c r="J6" s="139"/>
      <c r="K6" s="140"/>
      <c r="L6" s="122">
        <f>M6+M7</f>
        <v>27</v>
      </c>
      <c r="M6" s="70">
        <f>'9月3日'!L5</f>
        <v>20</v>
      </c>
      <c r="N6" s="20" t="s">
        <v>70</v>
      </c>
      <c r="O6" s="72">
        <f>'9月3日'!N5</f>
        <v>13</v>
      </c>
      <c r="P6" s="125">
        <f>O6+O7</f>
        <v>29</v>
      </c>
      <c r="Q6" s="122">
        <f>R6+R7</f>
        <v>24</v>
      </c>
      <c r="R6" s="70">
        <f>'9月4日'!L5</f>
        <v>9</v>
      </c>
      <c r="S6" s="20" t="s">
        <v>70</v>
      </c>
      <c r="T6" s="72">
        <f>'9月4日'!N5</f>
        <v>14</v>
      </c>
      <c r="U6" s="125">
        <f>T6+T7</f>
        <v>27</v>
      </c>
      <c r="V6" s="122">
        <f>W6+W7</f>
        <v>18</v>
      </c>
      <c r="W6" s="70">
        <f>'9月6日'!L5</f>
        <v>8</v>
      </c>
      <c r="X6" s="20" t="s">
        <v>70</v>
      </c>
      <c r="Y6" s="72">
        <f>'9月6日'!N5</f>
        <v>10</v>
      </c>
      <c r="Z6" s="125">
        <f>Y6+Y7</f>
        <v>22</v>
      </c>
      <c r="AA6" s="122">
        <f>AB6+AB7</f>
        <v>24</v>
      </c>
      <c r="AB6" s="70">
        <f>'9月5日'!L5</f>
        <v>15</v>
      </c>
      <c r="AC6" s="20" t="s">
        <v>70</v>
      </c>
      <c r="AD6" s="72">
        <f>'9月5日'!N5</f>
        <v>14</v>
      </c>
      <c r="AE6" s="125">
        <f>AD6+AD7</f>
        <v>28</v>
      </c>
      <c r="AF6" s="124">
        <f>IF(B6&gt;F6,1)+IF(B6&lt;F6,0)+IF(B6=F6,0)+IF(L6&gt;P6,1)+IF(L6&lt;P6,0)+IF(L6=P6,0)+IF(Q6&gt;U6,1)+IF(Q6&lt;U6,0)+IF(Q6=U6,0)+IF(V6&gt;Z6,1)+IF(V6&lt;Z6,0)+IF(V6=Z6,0)+IF(AA6&gt;AE6,1)+IF(AA6&lt;AE6,0)+IF(AA6=AE6,0)</f>
        <v>0</v>
      </c>
      <c r="AG6" s="124">
        <f>IF(B6&gt;F6,0)+IF(B6&lt;F6,1)+IF(B6=F6,0)+IF(L6&gt;P6,0)+IF(L6&lt;P6,1)+IF(L6=P6,0)+IF(Q6&gt;U6,0)+IF(Q6&lt;U6,1)+IF(Q6=U6,0)+IF(V6&gt;Z6,0)+IF(V6&lt;Z6,1)+IF(V6=Z6,0)+IF(AA6&gt;AE6,0)+IF(AA6&lt;AE6,1)+IF(AA6=AE6,0)</f>
        <v>5</v>
      </c>
      <c r="AH6" s="144">
        <f>IF(B6&gt;F6,0)+IF(B6&lt;F6,0)+IF(B6=F6=0,0)+IF((B6&gt;0)*(F6&gt;0)*(B6=F6),1)+IF(L6&gt;P6,0)+IF(L6&lt;P6,0)+IF(L6=P6=0,0)+IF((L6&gt;0)*(P6&gt;0)*(L6=P6),1)+IF(Q6&gt;U6,0)+IF(Q6&lt;U6,0)+IF(Q6=U6=0,0)+IF((Q6&gt;0)*(U6&gt;0)*(Q6=U6),1)+IF(V6&gt;Z6,0)+IF(V6&lt;Z6,0)+IF(V6=Z6=0,0)+IF((V6&gt;0)*(Z6&gt;0)*(V6=Z6),1)+IF(AA6&gt;AE6,0)+IF(AA6&lt;AE6,0)+IF(AA6=AE6=0,0)+IF((AA6&gt;0)*(AE6&gt;0)*(AA6=AE6),1)</f>
        <v>0</v>
      </c>
      <c r="AI6" s="124">
        <f>SUM(AF6*2+AH6*1)</f>
        <v>0</v>
      </c>
      <c r="AJ6" s="124">
        <f>SUM(B6+L6+Q6+V6+AA6)</f>
        <v>116</v>
      </c>
      <c r="AK6" s="124">
        <f>SUM(F6+P6+U6+Z6+AE6)</f>
        <v>139</v>
      </c>
      <c r="AL6" s="124">
        <f>SUM(AJ6-AK6)</f>
        <v>-23</v>
      </c>
      <c r="AM6" s="124">
        <v>6</v>
      </c>
      <c r="AN6" s="129" t="s">
        <v>8</v>
      </c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13.25" customHeight="1" x14ac:dyDescent="0.2">
      <c r="A7" s="129"/>
      <c r="B7" s="136"/>
      <c r="C7" s="71">
        <f>J5</f>
        <v>12</v>
      </c>
      <c r="D7" s="22" t="s">
        <v>70</v>
      </c>
      <c r="E7" s="73">
        <f>H5</f>
        <v>18</v>
      </c>
      <c r="F7" s="126"/>
      <c r="G7" s="141"/>
      <c r="H7" s="142"/>
      <c r="I7" s="142"/>
      <c r="J7" s="142"/>
      <c r="K7" s="143"/>
      <c r="L7" s="123"/>
      <c r="M7" s="71">
        <f>'9月3日'!L6</f>
        <v>7</v>
      </c>
      <c r="N7" s="22" t="s">
        <v>70</v>
      </c>
      <c r="O7" s="73">
        <f>'9月3日'!N6</f>
        <v>16</v>
      </c>
      <c r="P7" s="126"/>
      <c r="Q7" s="123"/>
      <c r="R7" s="71">
        <f>'9月4日'!L6</f>
        <v>15</v>
      </c>
      <c r="S7" s="22" t="s">
        <v>70</v>
      </c>
      <c r="T7" s="73">
        <f>'9月4日'!N6</f>
        <v>13</v>
      </c>
      <c r="U7" s="126"/>
      <c r="V7" s="123"/>
      <c r="W7" s="71">
        <f>'9月6日'!L6</f>
        <v>10</v>
      </c>
      <c r="X7" s="22" t="s">
        <v>70</v>
      </c>
      <c r="Y7" s="73">
        <f>'9月6日'!N6</f>
        <v>12</v>
      </c>
      <c r="Z7" s="126"/>
      <c r="AA7" s="123"/>
      <c r="AB7" s="71">
        <f>'9月5日'!L6</f>
        <v>9</v>
      </c>
      <c r="AC7" s="22" t="s">
        <v>70</v>
      </c>
      <c r="AD7" s="73">
        <f>'9月5日'!N6</f>
        <v>14</v>
      </c>
      <c r="AE7" s="126"/>
      <c r="AF7" s="124"/>
      <c r="AG7" s="124"/>
      <c r="AH7" s="144"/>
      <c r="AI7" s="124"/>
      <c r="AJ7" s="124"/>
      <c r="AK7" s="124"/>
      <c r="AL7" s="124"/>
      <c r="AM7" s="124"/>
      <c r="AN7" s="129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1:60" ht="13.25" customHeight="1" x14ac:dyDescent="0.2">
      <c r="A8" s="145" t="s">
        <v>88</v>
      </c>
      <c r="B8" s="135">
        <f>C8+C9</f>
        <v>26</v>
      </c>
      <c r="C8" s="70">
        <f>O4</f>
        <v>10</v>
      </c>
      <c r="D8" s="20" t="s">
        <v>70</v>
      </c>
      <c r="E8" s="72">
        <f>M4</f>
        <v>15</v>
      </c>
      <c r="F8" s="125">
        <f>E8+E9</f>
        <v>29</v>
      </c>
      <c r="G8" s="122">
        <f>H8+H9</f>
        <v>29</v>
      </c>
      <c r="H8" s="70">
        <f>O6</f>
        <v>13</v>
      </c>
      <c r="I8" s="20" t="s">
        <v>70</v>
      </c>
      <c r="J8" s="72">
        <f>M6</f>
        <v>20</v>
      </c>
      <c r="K8" s="125">
        <f>J8+J9</f>
        <v>27</v>
      </c>
      <c r="L8" s="138"/>
      <c r="M8" s="139"/>
      <c r="N8" s="139"/>
      <c r="O8" s="139"/>
      <c r="P8" s="140"/>
      <c r="Q8" s="122">
        <f>R8+R9</f>
        <v>30</v>
      </c>
      <c r="R8" s="70">
        <f>'9月7日'!L5</f>
        <v>13</v>
      </c>
      <c r="S8" s="20" t="s">
        <v>70</v>
      </c>
      <c r="T8" s="72">
        <f>'9月7日'!N5</f>
        <v>9</v>
      </c>
      <c r="U8" s="125">
        <f>T8+T9</f>
        <v>23</v>
      </c>
      <c r="V8" s="122">
        <f>W8+W9</f>
        <v>21</v>
      </c>
      <c r="W8" s="70">
        <f>'9月5日'!L7</f>
        <v>9</v>
      </c>
      <c r="X8" s="20" t="s">
        <v>70</v>
      </c>
      <c r="Y8" s="72">
        <f>'9月5日'!N7</f>
        <v>16</v>
      </c>
      <c r="Z8" s="125">
        <f>Y8+Y9</f>
        <v>25</v>
      </c>
      <c r="AA8" s="122">
        <f>AB8+AB9</f>
        <v>30</v>
      </c>
      <c r="AB8" s="70">
        <f>'9月4日'!L7</f>
        <v>13</v>
      </c>
      <c r="AC8" s="20" t="s">
        <v>70</v>
      </c>
      <c r="AD8" s="72">
        <f>'9月4日'!N7</f>
        <v>12</v>
      </c>
      <c r="AE8" s="125">
        <f>AD8+AD9</f>
        <v>21</v>
      </c>
      <c r="AF8" s="124">
        <f>IF(B8&gt;F8,1)+IF(B8&lt;F8,0)+IF(B8=F8,0)+IF(G8&gt;K8,1)+IF(G8&lt;K8,0)+IF(G8=K8,0)+IF(Q8&gt;U8,1)+IF(Q8&lt;U8,0)+IF(Q8=U8,0)+IF(V8&gt;Z8,1)+IF(V8&lt;Z8,0)+IF(V8=Z8,0)+IF(AA8&gt;AE8,1)+IF(AA8&lt;AE8,0)+IF(AA8=AE8,0)</f>
        <v>3</v>
      </c>
      <c r="AG8" s="124">
        <f>IF(B8&gt;F8,0)+IF(B8&lt;F8,1)+IF(B8=F8,0)+IF(G8&gt;K8,0)+IF(G8&lt;K8,1)+IF(G8=K8,0)+IF(Q8&gt;U8,0)+IF(Q8&lt;U8,1)+IF(Q8=U8,0)+IF(V8&gt;Z8,0)+IF(V8&lt;Z8,1)+IF(V8=Z8,0)+IF(AA8&gt;AE8,0)+IF(AA8&lt;AE8,1)+IF(AA8=AE8,0)</f>
        <v>2</v>
      </c>
      <c r="AH8" s="124">
        <f>IF(B8&gt;F8,0)+IF(B8&lt;F8,0)+IF(B8=F8=0,0)+IF((B8&gt;0)*(F8&gt;0)*(B8=F8),1)+IF(G8&gt;K8,0)+IF(G8&lt;K8,0)+IF(G8=K8=0,0)+IF((G8&gt;0)*(K8&gt;0)*(G8=K8),1)+IF(Q8&gt;U8,0)+IF(Q8&lt;U8,0)+IF(Q8=U8=0,0)+IF((Q8&gt;0)*(U8&gt;0)*(Q8=U8),1)+IF(V8&gt;Z8,0)+IF(V8&lt;Z8,0)+IF(V8=Z8=0,0)+IF((V8&gt;0)*(Z8&gt;0)*(V8=Z8),1)+IF(AA8&gt;AE8,0)+IF(AA8&lt;AE8,0)+IF(AA8=AE8=0,0)+IF((AA8&gt;0)*(AE8&gt;0)*(AA8=AE8),1)</f>
        <v>0</v>
      </c>
      <c r="AI8" s="124">
        <f>SUM(AF8*2+AH8*1)</f>
        <v>6</v>
      </c>
      <c r="AJ8" s="124">
        <f>SUM(B8+G8+Q8+V8+AA8)</f>
        <v>136</v>
      </c>
      <c r="AK8" s="124">
        <f>SUM(F8+K8+U8+Z8+AE8)</f>
        <v>125</v>
      </c>
      <c r="AL8" s="124">
        <f>SUM(AJ8-AK8)</f>
        <v>11</v>
      </c>
      <c r="AM8" s="124">
        <v>2</v>
      </c>
      <c r="AN8" s="145" t="s">
        <v>88</v>
      </c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1:60" ht="13.25" customHeight="1" x14ac:dyDescent="0.2">
      <c r="A9" s="146"/>
      <c r="B9" s="136"/>
      <c r="C9" s="71">
        <f>O5</f>
        <v>16</v>
      </c>
      <c r="D9" s="22" t="s">
        <v>70</v>
      </c>
      <c r="E9" s="73">
        <f>M5</f>
        <v>14</v>
      </c>
      <c r="F9" s="126"/>
      <c r="G9" s="123"/>
      <c r="H9" s="71">
        <f>O7</f>
        <v>16</v>
      </c>
      <c r="I9" s="22" t="s">
        <v>70</v>
      </c>
      <c r="J9" s="73">
        <f>M7</f>
        <v>7</v>
      </c>
      <c r="K9" s="126"/>
      <c r="L9" s="141"/>
      <c r="M9" s="142"/>
      <c r="N9" s="142"/>
      <c r="O9" s="142"/>
      <c r="P9" s="143"/>
      <c r="Q9" s="123"/>
      <c r="R9" s="71">
        <f>'9月7日'!L6</f>
        <v>17</v>
      </c>
      <c r="S9" s="22" t="s">
        <v>70</v>
      </c>
      <c r="T9" s="73">
        <f>'9月7日'!N6</f>
        <v>14</v>
      </c>
      <c r="U9" s="126"/>
      <c r="V9" s="123"/>
      <c r="W9" s="71">
        <f>'9月5日'!L8</f>
        <v>12</v>
      </c>
      <c r="X9" s="22" t="s">
        <v>70</v>
      </c>
      <c r="Y9" s="73">
        <f>'9月5日'!N8</f>
        <v>9</v>
      </c>
      <c r="Z9" s="126"/>
      <c r="AA9" s="123"/>
      <c r="AB9" s="71">
        <f>'9月4日'!L8</f>
        <v>17</v>
      </c>
      <c r="AC9" s="22" t="s">
        <v>70</v>
      </c>
      <c r="AD9" s="73">
        <f>'9月4日'!N8</f>
        <v>9</v>
      </c>
      <c r="AE9" s="126"/>
      <c r="AF9" s="124"/>
      <c r="AG9" s="124"/>
      <c r="AH9" s="124"/>
      <c r="AI9" s="124"/>
      <c r="AJ9" s="124"/>
      <c r="AK9" s="124"/>
      <c r="AL9" s="124"/>
      <c r="AM9" s="124"/>
      <c r="AN9" s="146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ht="13.25" customHeight="1" x14ac:dyDescent="0.2">
      <c r="A10" s="145" t="s">
        <v>5</v>
      </c>
      <c r="B10" s="135">
        <f>C10+C11</f>
        <v>22</v>
      </c>
      <c r="C10" s="70">
        <f>T4</f>
        <v>8</v>
      </c>
      <c r="D10" s="20" t="s">
        <v>70</v>
      </c>
      <c r="E10" s="72">
        <f>R4</f>
        <v>14</v>
      </c>
      <c r="F10" s="125">
        <f>E10+E11</f>
        <v>23</v>
      </c>
      <c r="G10" s="122">
        <f>H10+H11</f>
        <v>27</v>
      </c>
      <c r="H10" s="70">
        <f>T6</f>
        <v>14</v>
      </c>
      <c r="I10" s="20" t="s">
        <v>70</v>
      </c>
      <c r="J10" s="72">
        <f>R6</f>
        <v>9</v>
      </c>
      <c r="K10" s="125">
        <f>J10+J11</f>
        <v>24</v>
      </c>
      <c r="L10" s="122">
        <f>M10+M11</f>
        <v>23</v>
      </c>
      <c r="M10" s="70">
        <f>T8</f>
        <v>9</v>
      </c>
      <c r="N10" s="20" t="s">
        <v>70</v>
      </c>
      <c r="O10" s="72">
        <f>R8</f>
        <v>13</v>
      </c>
      <c r="P10" s="125">
        <f>O10+O11</f>
        <v>30</v>
      </c>
      <c r="Q10" s="138"/>
      <c r="R10" s="139"/>
      <c r="S10" s="139"/>
      <c r="T10" s="139"/>
      <c r="U10" s="140"/>
      <c r="V10" s="122">
        <f>W10+W11</f>
        <v>27</v>
      </c>
      <c r="W10" s="70">
        <f>'9月3日'!L7</f>
        <v>14</v>
      </c>
      <c r="X10" s="20" t="s">
        <v>70</v>
      </c>
      <c r="Y10" s="72">
        <f>'9月3日'!N7</f>
        <v>10</v>
      </c>
      <c r="Z10" s="125">
        <f>Y10+Y11</f>
        <v>24</v>
      </c>
      <c r="AA10" s="122">
        <f>AB10+AB11</f>
        <v>19</v>
      </c>
      <c r="AB10" s="70">
        <f>'9月6日'!L7</f>
        <v>7</v>
      </c>
      <c r="AC10" s="20" t="s">
        <v>70</v>
      </c>
      <c r="AD10" s="72">
        <f>'9月6日'!N7</f>
        <v>13</v>
      </c>
      <c r="AE10" s="125">
        <f>AD10+AD11</f>
        <v>27</v>
      </c>
      <c r="AF10" s="124">
        <f>IF(B10&gt;F10,1)+IF(B10&lt;F10,0)+IF(B10=F10,0)+IF(G10&gt;K10,1)+IF(G10&lt;K10,0)+IF(G10=K10,0)+IF(L10&gt;P10,1)+IF(L10&lt;P10,0)+IF(L10=P10,0)+IF(V10&gt;Z10,1)+IF(V10&lt;Z10,0)+IF(V10=Z10,0)+IF(AA10&gt;AE10,1)+IF(AA10&lt;AE10,0)+IF(AA10=AE10,0)</f>
        <v>2</v>
      </c>
      <c r="AG10" s="124">
        <f>IF(B10&gt;F10,0)+IF(B10&lt;F10,1)+IF(B10=F10,0)+IF(G10&gt;K10,0)+IF(G10&lt;K10,1)+IF(G10=K10,0)+IF(L10&gt;P10,0)+IF(L10&lt;P10,1)+IF(L10=P10,0)+IF(V10&gt;Z10,0)+IF(V10&lt;Z10,1)+IF(V10=Z10,0)+IF(AA10&gt;AE10,0)+IF(AA10&lt;AE10,1)+IF(AA10=AE10,0)</f>
        <v>3</v>
      </c>
      <c r="AH10" s="124">
        <f>IF(B10&gt;F10,0)+IF(B10&lt;F10,0)+IF(B10=F10=0,0)+IF((B10&gt;0)*(F10&gt;0)*(B10=F10),1)+IF(G10&gt;K10,0)+IF(G10&lt;K10,0)+IF(G10=K10=0,0)+IF((G10&gt;0)*(K10&gt;0)*(G10=K10),1)+IF(L10&gt;P10,0)+IF(L10&lt;P10,0)+IF(L10=P10=0,0)+IF((L10&gt;0)*(P10&gt;0)*(L10=P10),1)+IF(V10&gt;Z10,0)+IF(V10&lt;Z10,0)+IF(V10=Z10=0,0)+IF((V10&gt;0)*(Z10&gt;0)*(V10=Z10),1)+IF(AA10&gt;AE10,0)+IF(AA10&lt;AE10,0)+IF(AA10=AE10=0,0)+IF((AA10&gt;0)*(AE10&gt;0)*(AA10=AE10),1)</f>
        <v>0</v>
      </c>
      <c r="AI10" s="124">
        <f>SUM(AF10*2+AH10*1)</f>
        <v>4</v>
      </c>
      <c r="AJ10" s="124">
        <f>SUM(B10+G10+L10+V10+AA10)</f>
        <v>118</v>
      </c>
      <c r="AK10" s="124">
        <f>SUM(F10+K10+P10+Z10+AE10)</f>
        <v>128</v>
      </c>
      <c r="AL10" s="124">
        <f>SUM(AJ10-AK10)</f>
        <v>-10</v>
      </c>
      <c r="AM10" s="124">
        <v>5</v>
      </c>
      <c r="AN10" s="145" t="s">
        <v>5</v>
      </c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ht="13.25" customHeight="1" x14ac:dyDescent="0.2">
      <c r="A11" s="146"/>
      <c r="B11" s="136"/>
      <c r="C11" s="71">
        <f>T5</f>
        <v>14</v>
      </c>
      <c r="D11" s="22" t="s">
        <v>70</v>
      </c>
      <c r="E11" s="73">
        <f>R5</f>
        <v>9</v>
      </c>
      <c r="F11" s="126"/>
      <c r="G11" s="123"/>
      <c r="H11" s="71">
        <f>T7</f>
        <v>13</v>
      </c>
      <c r="I11" s="22" t="s">
        <v>70</v>
      </c>
      <c r="J11" s="73">
        <f>R7</f>
        <v>15</v>
      </c>
      <c r="K11" s="126"/>
      <c r="L11" s="123"/>
      <c r="M11" s="71">
        <f>T9</f>
        <v>14</v>
      </c>
      <c r="N11" s="22" t="s">
        <v>70</v>
      </c>
      <c r="O11" s="73">
        <f>R9</f>
        <v>17</v>
      </c>
      <c r="P11" s="126"/>
      <c r="Q11" s="141"/>
      <c r="R11" s="142"/>
      <c r="S11" s="142"/>
      <c r="T11" s="142"/>
      <c r="U11" s="143"/>
      <c r="V11" s="123"/>
      <c r="W11" s="71">
        <f>'9月3日'!L8</f>
        <v>13</v>
      </c>
      <c r="X11" s="22" t="s">
        <v>70</v>
      </c>
      <c r="Y11" s="73">
        <f>'9月3日'!N8</f>
        <v>14</v>
      </c>
      <c r="Z11" s="126"/>
      <c r="AA11" s="123"/>
      <c r="AB11" s="71">
        <f>'9月6日'!L8</f>
        <v>12</v>
      </c>
      <c r="AC11" s="22" t="s">
        <v>70</v>
      </c>
      <c r="AD11" s="73">
        <f>'9月6日'!N8</f>
        <v>14</v>
      </c>
      <c r="AE11" s="126"/>
      <c r="AF11" s="124"/>
      <c r="AG11" s="124"/>
      <c r="AH11" s="124"/>
      <c r="AI11" s="124"/>
      <c r="AJ11" s="124"/>
      <c r="AK11" s="124"/>
      <c r="AL11" s="124"/>
      <c r="AM11" s="124"/>
      <c r="AN11" s="146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13.25" customHeight="1" x14ac:dyDescent="0.2">
      <c r="A12" s="129" t="s">
        <v>7</v>
      </c>
      <c r="B12" s="135">
        <f>C12+C13</f>
        <v>21</v>
      </c>
      <c r="C12" s="70">
        <f>Y4</f>
        <v>11</v>
      </c>
      <c r="D12" s="20" t="s">
        <v>70</v>
      </c>
      <c r="E12" s="72">
        <f>W4</f>
        <v>15</v>
      </c>
      <c r="F12" s="125">
        <f>E12+E13</f>
        <v>33</v>
      </c>
      <c r="G12" s="122">
        <f>H12+H13</f>
        <v>22</v>
      </c>
      <c r="H12" s="70">
        <f>Y6</f>
        <v>10</v>
      </c>
      <c r="I12" s="20" t="s">
        <v>70</v>
      </c>
      <c r="J12" s="72">
        <f>W6</f>
        <v>8</v>
      </c>
      <c r="K12" s="125">
        <f>J12+J13</f>
        <v>18</v>
      </c>
      <c r="L12" s="122">
        <f>M12+M13</f>
        <v>25</v>
      </c>
      <c r="M12" s="70">
        <f>Y8</f>
        <v>16</v>
      </c>
      <c r="N12" s="20" t="s">
        <v>70</v>
      </c>
      <c r="O12" s="72">
        <f>W8</f>
        <v>9</v>
      </c>
      <c r="P12" s="125">
        <f>O12+O13</f>
        <v>21</v>
      </c>
      <c r="Q12" s="122">
        <f>R12+R13</f>
        <v>24</v>
      </c>
      <c r="R12" s="70">
        <f>Y10</f>
        <v>10</v>
      </c>
      <c r="S12" s="20" t="s">
        <v>70</v>
      </c>
      <c r="T12" s="72">
        <f>W10</f>
        <v>14</v>
      </c>
      <c r="U12" s="125">
        <f>T12+T13</f>
        <v>27</v>
      </c>
      <c r="V12" s="138"/>
      <c r="W12" s="139"/>
      <c r="X12" s="139"/>
      <c r="Y12" s="139"/>
      <c r="Z12" s="140"/>
      <c r="AA12" s="122">
        <f>AB12+AB13</f>
        <v>18</v>
      </c>
      <c r="AB12" s="70">
        <f>'9月7日'!L3</f>
        <v>6</v>
      </c>
      <c r="AC12" s="20" t="s">
        <v>70</v>
      </c>
      <c r="AD12" s="72">
        <f>'9月7日'!N3</f>
        <v>15</v>
      </c>
      <c r="AE12" s="125">
        <f>AD12+AD13</f>
        <v>24</v>
      </c>
      <c r="AF12" s="124">
        <f>IF(B12&gt;F12,1)+IF(B12&lt;F12,0)+IF(B12=F12,0)+IF(G12&gt;K12,1)+IF(G12&lt;K12,0)+IF(G12=K12,0)+IF(L12&gt;P12,1)+IF(L12&lt;P12,0)+IF(L12=P12,0)+IF(Q12&gt;U12,1)+IF(Q12&lt;U12,0)+IF(Q12=U12,0)+IF(AA12&gt;AE12,1)+IF(AA12&lt;AE12,0)+IF(AA12=AE12,0)</f>
        <v>2</v>
      </c>
      <c r="AG12" s="124">
        <f>IF(B12&gt;F12,0)+IF(B12&lt;F12,1)+IF(B12=F12,0)+IF(G12&gt;K12,0)+IF(G12&lt;K12,1)+IF(G12=K12,0)+IF(L12&gt;P12,0)+IF(L12&lt;P12,1)+IF(L12=P12,0)+IF(Q12&gt;U12,0)+IF(Q12&lt;U12,1)+IF(Q12=U12,0)+IF(AA12&gt;AE12,0)+IF(AA12&lt;AE12,1)+IF(AA12=AE12,0)</f>
        <v>3</v>
      </c>
      <c r="AH12" s="124">
        <f>IF(B12&gt;F12,0)+IF(B12&lt;F12,0)+IF(B12=F12=0,0)+IF((B12&gt;0)*(F12&gt;0)*(B12=F12),1)+IF(G12&gt;K12,0)+IF(G12&lt;K12,0)+IF(G12=K12=0,0)+IF((G12&gt;0)*(K12&gt;0)*(G12=K12),1)+IF(L12&gt;P12,0)+IF(L12&lt;P12,0)+IF(L12=P12=0,0)+IF((L12&gt;0)*(P12&gt;0)*(L12=P12),1)+IF(Q12&gt;U12,0)+IF(Q12&lt;U12,0)+IF(Q12=U12=0,0)+IF((Q12&gt;0)*(U12&gt;0)*(Q12=U12),1)+IF(AA12&gt;AE12,0)+IF(AA12&lt;AE12,0)+IF(AA12=AE12=0,0)+IF((AA12&gt;0)*(AE12&gt;0)*(AA12=AE12),1)</f>
        <v>0</v>
      </c>
      <c r="AI12" s="124">
        <f>SUM(AF12*2+AH12*1)</f>
        <v>4</v>
      </c>
      <c r="AJ12" s="124">
        <f>SUM(B12+G12+L12+Q12+AA12)</f>
        <v>110</v>
      </c>
      <c r="AK12" s="124">
        <f>SUM(F12+K12+P12+U12+AE12)</f>
        <v>123</v>
      </c>
      <c r="AL12" s="124">
        <f>SUM(AJ12-AK12)</f>
        <v>-13</v>
      </c>
      <c r="AM12" s="124">
        <v>6</v>
      </c>
      <c r="AN12" s="129" t="s">
        <v>7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13.25" customHeight="1" x14ac:dyDescent="0.2">
      <c r="A13" s="129"/>
      <c r="B13" s="136"/>
      <c r="C13" s="71">
        <f>Y5</f>
        <v>10</v>
      </c>
      <c r="D13" s="22" t="s">
        <v>70</v>
      </c>
      <c r="E13" s="73">
        <f>W5</f>
        <v>18</v>
      </c>
      <c r="F13" s="126"/>
      <c r="G13" s="123"/>
      <c r="H13" s="71">
        <f>Y7</f>
        <v>12</v>
      </c>
      <c r="I13" s="22" t="s">
        <v>70</v>
      </c>
      <c r="J13" s="73">
        <f>W7</f>
        <v>10</v>
      </c>
      <c r="K13" s="126"/>
      <c r="L13" s="123"/>
      <c r="M13" s="71">
        <f>Y9</f>
        <v>9</v>
      </c>
      <c r="N13" s="22" t="s">
        <v>70</v>
      </c>
      <c r="O13" s="73">
        <f>W9</f>
        <v>12</v>
      </c>
      <c r="P13" s="126"/>
      <c r="Q13" s="123"/>
      <c r="R13" s="71">
        <f>Y11</f>
        <v>14</v>
      </c>
      <c r="S13" s="22" t="s">
        <v>70</v>
      </c>
      <c r="T13" s="73">
        <f>W11</f>
        <v>13</v>
      </c>
      <c r="U13" s="126"/>
      <c r="V13" s="141"/>
      <c r="W13" s="142"/>
      <c r="X13" s="142"/>
      <c r="Y13" s="142"/>
      <c r="Z13" s="143"/>
      <c r="AA13" s="123"/>
      <c r="AB13" s="71">
        <f>'9月7日'!L4</f>
        <v>12</v>
      </c>
      <c r="AC13" s="22" t="s">
        <v>70</v>
      </c>
      <c r="AD13" s="73">
        <f>'9月7日'!N4</f>
        <v>9</v>
      </c>
      <c r="AE13" s="126"/>
      <c r="AF13" s="124"/>
      <c r="AG13" s="124"/>
      <c r="AH13" s="124"/>
      <c r="AI13" s="124"/>
      <c r="AJ13" s="124"/>
      <c r="AK13" s="124"/>
      <c r="AL13" s="124"/>
      <c r="AM13" s="124"/>
      <c r="AN13" s="129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ht="13.25" customHeight="1" x14ac:dyDescent="0.2">
      <c r="A14" s="129" t="s">
        <v>93</v>
      </c>
      <c r="B14" s="135">
        <f>C14+C15</f>
        <v>15</v>
      </c>
      <c r="C14" s="70">
        <f>AD4</f>
        <v>8</v>
      </c>
      <c r="D14" s="20" t="s">
        <v>70</v>
      </c>
      <c r="E14" s="72">
        <f>AB4</f>
        <v>14</v>
      </c>
      <c r="F14" s="125">
        <f>E14+E15</f>
        <v>28</v>
      </c>
      <c r="G14" s="122">
        <f>H14+H15</f>
        <v>28</v>
      </c>
      <c r="H14" s="70">
        <f>AD6</f>
        <v>14</v>
      </c>
      <c r="I14" s="20" t="s">
        <v>70</v>
      </c>
      <c r="J14" s="72">
        <f>AB6</f>
        <v>15</v>
      </c>
      <c r="K14" s="125">
        <f>J14+J15</f>
        <v>24</v>
      </c>
      <c r="L14" s="122">
        <f>M14+M15</f>
        <v>21</v>
      </c>
      <c r="M14" s="70">
        <f>AD8</f>
        <v>12</v>
      </c>
      <c r="N14" s="20" t="s">
        <v>70</v>
      </c>
      <c r="O14" s="72">
        <f>AB8</f>
        <v>13</v>
      </c>
      <c r="P14" s="125">
        <f>O14+O15</f>
        <v>30</v>
      </c>
      <c r="Q14" s="122">
        <f>R14+R15</f>
        <v>27</v>
      </c>
      <c r="R14" s="70">
        <f>AD10</f>
        <v>13</v>
      </c>
      <c r="S14" s="20" t="s">
        <v>70</v>
      </c>
      <c r="T14" s="72">
        <f>AB10</f>
        <v>7</v>
      </c>
      <c r="U14" s="125">
        <f>T14+T15</f>
        <v>19</v>
      </c>
      <c r="V14" s="122">
        <f>W14+W15</f>
        <v>24</v>
      </c>
      <c r="W14" s="70">
        <f>AD12</f>
        <v>15</v>
      </c>
      <c r="X14" s="20" t="s">
        <v>70</v>
      </c>
      <c r="Y14" s="72">
        <f>AB12</f>
        <v>6</v>
      </c>
      <c r="Z14" s="125">
        <f>Y14+Y15</f>
        <v>18</v>
      </c>
      <c r="AA14" s="138"/>
      <c r="AB14" s="139"/>
      <c r="AC14" s="139"/>
      <c r="AD14" s="139"/>
      <c r="AE14" s="140"/>
      <c r="AF14" s="124">
        <f>IF(B14&gt;F14,1)+IF(B14&lt;F14,0)+IF(B14=F14,0)+IF(G14&gt;K14,1)+IF(G14&lt;K14,0)+IF(G14=K14,0)+IF(L14&gt;P14,1)+IF(L14&lt;P14,0)+IF(L14=P14,0)+IF(Q14&gt;U14,1)+IF(Q14&lt;U14,0)+IF(Q14=U14,0)+IF(V14&gt;Z14,1)+IF(V14&lt;Z14,0)+IF(V14=Z14,0)</f>
        <v>3</v>
      </c>
      <c r="AG14" s="124">
        <f>IF(B14&gt;F14,0)+IF(B14&lt;F14,1)+IF(B14=F14,0)+IF(G14&gt;K14,0)+IF(G14&lt;K14,1)+IF(G14=K14,0)+IF(L14&gt;P14,0)+IF(L14&lt;P14,1)+IF(L14=P14,0)+IF(Q14&gt;U14,0)+IF(Q14&lt;U14,1)+IF(Q14=U14,0)+IF(V14&gt;Z14,0)+IF(V14&lt;Z14,1)+IF(V14=Z14,0)</f>
        <v>2</v>
      </c>
      <c r="AH14" s="124">
        <f>IF(B14&gt;F14,0)+IF(B14&lt;F14,0)+IF(B14=F14=0,0)+IF((B14&gt;0)*(F14&gt;0)*(B14=F14),1)+IF(G14&gt;K14,0)+IF(G14&lt;K14,0)+IF(G14=K14=0,0)+IF((G14&gt;0)*(K14&gt;0)*(G14=K14),1)+IF(L14&gt;P14,0)+IF(L14&lt;P14,0)+IF(L14=P14=0,0)+IF((L14&gt;0)*(P14&gt;0)*(L14=P14),1)+IF(Q14&gt;U14,0)+IF(Q14&lt;U14,0)+IF(Q14=U14=0,0)+IF((Q14&gt;0)*(U14&gt;0)*(Q14=U14),1)+IF(V14&gt;Z14,0)+IF(V14&lt;Z14,0)+IF(V14=Z14=0,0)+IF((V14&gt;0)*(Z14&gt;0)*(V14=Z14),1)</f>
        <v>0</v>
      </c>
      <c r="AI14" s="124">
        <f>SUM(AF14*2+AH14*1)</f>
        <v>6</v>
      </c>
      <c r="AJ14" s="124">
        <f>SUM(B14+G14+L14+Q14+V14)</f>
        <v>115</v>
      </c>
      <c r="AK14" s="124">
        <f>SUM(F14+K14+P14+U14+Z14)</f>
        <v>119</v>
      </c>
      <c r="AL14" s="124">
        <f>SUM(AJ14-AK14)</f>
        <v>-4</v>
      </c>
      <c r="AM14" s="124">
        <v>3</v>
      </c>
      <c r="AN14" s="129" t="s">
        <v>93</v>
      </c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13.25" customHeight="1" x14ac:dyDescent="0.2">
      <c r="A15" s="129"/>
      <c r="B15" s="136"/>
      <c r="C15" s="71">
        <f>AD5</f>
        <v>7</v>
      </c>
      <c r="D15" s="22" t="s">
        <v>70</v>
      </c>
      <c r="E15" s="73">
        <f>AB5</f>
        <v>14</v>
      </c>
      <c r="F15" s="126"/>
      <c r="G15" s="123"/>
      <c r="H15" s="71">
        <f>AD7</f>
        <v>14</v>
      </c>
      <c r="I15" s="22" t="s">
        <v>70</v>
      </c>
      <c r="J15" s="73">
        <f>AB7</f>
        <v>9</v>
      </c>
      <c r="K15" s="126"/>
      <c r="L15" s="123"/>
      <c r="M15" s="71">
        <f>AD9</f>
        <v>9</v>
      </c>
      <c r="N15" s="22" t="s">
        <v>70</v>
      </c>
      <c r="O15" s="73">
        <f>AB9</f>
        <v>17</v>
      </c>
      <c r="P15" s="126"/>
      <c r="Q15" s="123"/>
      <c r="R15" s="71">
        <f>AD11</f>
        <v>14</v>
      </c>
      <c r="S15" s="22" t="s">
        <v>70</v>
      </c>
      <c r="T15" s="73">
        <f>AB11</f>
        <v>12</v>
      </c>
      <c r="U15" s="126"/>
      <c r="V15" s="123"/>
      <c r="W15" s="71">
        <f>AD13</f>
        <v>9</v>
      </c>
      <c r="X15" s="22" t="s">
        <v>70</v>
      </c>
      <c r="Y15" s="73">
        <f>AB13</f>
        <v>12</v>
      </c>
      <c r="Z15" s="126"/>
      <c r="AA15" s="141"/>
      <c r="AB15" s="142"/>
      <c r="AC15" s="142"/>
      <c r="AD15" s="142"/>
      <c r="AE15" s="143"/>
      <c r="AF15" s="124"/>
      <c r="AG15" s="124"/>
      <c r="AH15" s="124"/>
      <c r="AI15" s="124"/>
      <c r="AJ15" s="124"/>
      <c r="AK15" s="124"/>
      <c r="AL15" s="124"/>
      <c r="AM15" s="124"/>
      <c r="AN15" s="129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ht="13.25" customHeight="1" x14ac:dyDescent="0.2">
      <c r="A16" s="41"/>
      <c r="B16" s="25"/>
      <c r="C16" s="23"/>
      <c r="D16" s="24"/>
      <c r="E16" s="23"/>
      <c r="F16" s="3"/>
      <c r="G16" s="3"/>
      <c r="H16" s="23"/>
      <c r="I16" s="24"/>
      <c r="J16" s="23"/>
      <c r="K16" s="3"/>
      <c r="L16" s="3"/>
      <c r="M16" s="23"/>
      <c r="N16" s="24"/>
      <c r="O16" s="23"/>
      <c r="P16" s="3"/>
      <c r="Q16" s="3"/>
      <c r="R16" s="23"/>
      <c r="S16" s="24"/>
      <c r="T16" s="23"/>
      <c r="U16" s="3"/>
      <c r="V16" s="3"/>
      <c r="W16" s="23"/>
      <c r="X16" s="24"/>
      <c r="Y16" s="23"/>
      <c r="Z16" s="3"/>
      <c r="AA16" s="25"/>
      <c r="AB16" s="26"/>
      <c r="AC16" s="26"/>
      <c r="AD16" s="26"/>
      <c r="AE16" s="26"/>
      <c r="AF16" s="40"/>
      <c r="AG16" s="40"/>
      <c r="AH16" s="40"/>
      <c r="AI16" s="40"/>
      <c r="AJ16" s="38">
        <f>SUM(AJ4:AJ15)</f>
        <v>741</v>
      </c>
      <c r="AK16" s="38">
        <f>SUM(AK4:AK15)</f>
        <v>741</v>
      </c>
      <c r="AL16" s="38">
        <f>SUM(AL4:AL15)</f>
        <v>0</v>
      </c>
      <c r="AM16" s="40"/>
      <c r="AN16" s="41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ht="13.25" customHeight="1" x14ac:dyDescent="0.2">
      <c r="A17" s="41"/>
      <c r="B17" s="25"/>
      <c r="C17" s="23"/>
      <c r="D17" s="24"/>
      <c r="E17" s="23"/>
      <c r="F17" s="3"/>
      <c r="G17" s="3"/>
      <c r="H17" s="23"/>
      <c r="I17" s="24"/>
      <c r="J17" s="23"/>
      <c r="K17" s="3"/>
      <c r="L17" s="3"/>
      <c r="M17" s="23"/>
      <c r="N17" s="24"/>
      <c r="O17" s="23"/>
      <c r="P17" s="3"/>
      <c r="Q17" s="3"/>
      <c r="R17" s="23"/>
      <c r="S17" s="24"/>
      <c r="T17" s="23"/>
      <c r="U17" s="3"/>
      <c r="V17" s="3"/>
      <c r="W17" s="23"/>
      <c r="X17" s="24"/>
      <c r="Y17" s="23"/>
      <c r="Z17" s="3"/>
      <c r="AA17" s="25"/>
      <c r="AB17" s="26"/>
      <c r="AC17" s="26"/>
      <c r="AD17" s="26"/>
      <c r="AE17" s="26"/>
      <c r="AF17" s="40"/>
      <c r="AG17" s="40"/>
      <c r="AH17" s="40"/>
      <c r="AI17" s="40"/>
      <c r="AJ17" s="40"/>
      <c r="AK17" s="40"/>
      <c r="AL17" s="40"/>
      <c r="AM17" s="40"/>
      <c r="AN17" s="41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ht="13.25" customHeight="1" x14ac:dyDescent="0.2"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ht="13.25" customHeight="1" x14ac:dyDescent="0.2">
      <c r="A19" s="133" t="s">
        <v>1</v>
      </c>
      <c r="B19" s="131" t="s">
        <v>13</v>
      </c>
      <c r="C19" s="131"/>
      <c r="D19" s="131"/>
      <c r="E19" s="131"/>
      <c r="F19" s="131"/>
      <c r="G19" s="147" t="s">
        <v>2</v>
      </c>
      <c r="H19" s="147"/>
      <c r="I19" s="147"/>
      <c r="J19" s="147"/>
      <c r="K19" s="147"/>
      <c r="L19" s="131" t="s">
        <v>9</v>
      </c>
      <c r="M19" s="131"/>
      <c r="N19" s="131"/>
      <c r="O19" s="131"/>
      <c r="P19" s="131"/>
      <c r="Q19" s="131" t="s">
        <v>6</v>
      </c>
      <c r="R19" s="131"/>
      <c r="S19" s="131"/>
      <c r="T19" s="131"/>
      <c r="U19" s="131"/>
      <c r="V19" s="147" t="s">
        <v>78</v>
      </c>
      <c r="W19" s="147"/>
      <c r="X19" s="147"/>
      <c r="Y19" s="147"/>
      <c r="Z19" s="147"/>
      <c r="AA19" s="131" t="s">
        <v>100</v>
      </c>
      <c r="AB19" s="131"/>
      <c r="AC19" s="131"/>
      <c r="AD19" s="131"/>
      <c r="AE19" s="131"/>
      <c r="AF19" s="130" t="s">
        <v>14</v>
      </c>
      <c r="AG19" s="130" t="s">
        <v>15</v>
      </c>
      <c r="AH19" s="130" t="s">
        <v>16</v>
      </c>
      <c r="AI19" s="130" t="s">
        <v>17</v>
      </c>
      <c r="AJ19" s="130" t="s">
        <v>18</v>
      </c>
      <c r="AK19" s="130" t="s">
        <v>19</v>
      </c>
      <c r="AL19" s="130" t="s">
        <v>20</v>
      </c>
      <c r="AM19" s="130" t="s">
        <v>21</v>
      </c>
      <c r="AN19" s="133" t="s">
        <v>4</v>
      </c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ht="13.25" customHeight="1" x14ac:dyDescent="0.2">
      <c r="A20" s="134"/>
      <c r="B20" s="132"/>
      <c r="C20" s="132"/>
      <c r="D20" s="132"/>
      <c r="E20" s="132"/>
      <c r="F20" s="132"/>
      <c r="G20" s="148"/>
      <c r="H20" s="148"/>
      <c r="I20" s="148"/>
      <c r="J20" s="148"/>
      <c r="K20" s="148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48"/>
      <c r="W20" s="148"/>
      <c r="X20" s="148"/>
      <c r="Y20" s="148"/>
      <c r="Z20" s="148"/>
      <c r="AA20" s="137"/>
      <c r="AB20" s="137"/>
      <c r="AC20" s="137"/>
      <c r="AD20" s="137"/>
      <c r="AE20" s="137"/>
      <c r="AF20" s="130"/>
      <c r="AG20" s="130"/>
      <c r="AH20" s="130"/>
      <c r="AI20" s="130"/>
      <c r="AJ20" s="130"/>
      <c r="AK20" s="130"/>
      <c r="AL20" s="130"/>
      <c r="AM20" s="130"/>
      <c r="AN20" s="134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ht="13.25" customHeight="1" x14ac:dyDescent="0.2">
      <c r="A21" s="129" t="s">
        <v>13</v>
      </c>
      <c r="B21" s="138"/>
      <c r="C21" s="139"/>
      <c r="D21" s="139"/>
      <c r="E21" s="139"/>
      <c r="F21" s="140"/>
      <c r="G21" s="122">
        <f>H21+H22</f>
        <v>14</v>
      </c>
      <c r="H21" s="70">
        <f>'9月7日'!L17</f>
        <v>6</v>
      </c>
      <c r="I21" s="20" t="s">
        <v>70</v>
      </c>
      <c r="J21" s="72">
        <f>'9月7日'!N17</f>
        <v>16</v>
      </c>
      <c r="K21" s="125">
        <f>J21+J22</f>
        <v>29</v>
      </c>
      <c r="L21" s="122">
        <f>M21+M22</f>
        <v>17</v>
      </c>
      <c r="M21" s="70">
        <f>'9月6日'!L15</f>
        <v>8</v>
      </c>
      <c r="N21" s="20" t="s">
        <v>70</v>
      </c>
      <c r="O21" s="72">
        <f>'9月6日'!N15</f>
        <v>14</v>
      </c>
      <c r="P21" s="125">
        <f>O21+O22</f>
        <v>35</v>
      </c>
      <c r="Q21" s="122">
        <f>R21+R22</f>
        <v>12</v>
      </c>
      <c r="R21" s="70">
        <f>'9月5日'!L13</f>
        <v>5</v>
      </c>
      <c r="S21" s="20" t="s">
        <v>70</v>
      </c>
      <c r="T21" s="72">
        <f>'9月5日'!N13</f>
        <v>13</v>
      </c>
      <c r="U21" s="125">
        <f>T21+T22</f>
        <v>26</v>
      </c>
      <c r="V21" s="122">
        <f>W21+W22</f>
        <v>19</v>
      </c>
      <c r="W21" s="70">
        <f>'9月4日'!L19</f>
        <v>10</v>
      </c>
      <c r="X21" s="20" t="s">
        <v>70</v>
      </c>
      <c r="Y21" s="72">
        <f>'9月4日'!N19</f>
        <v>9</v>
      </c>
      <c r="Z21" s="125">
        <f>Y21+Y22</f>
        <v>19</v>
      </c>
      <c r="AA21" s="122">
        <f>AB21+AB22</f>
        <v>15</v>
      </c>
      <c r="AB21" s="70">
        <f>'9月4日'!L13</f>
        <v>9</v>
      </c>
      <c r="AC21" s="20" t="s">
        <v>70</v>
      </c>
      <c r="AD21" s="72">
        <f>'9月4日'!N13</f>
        <v>6</v>
      </c>
      <c r="AE21" s="125">
        <f>AD21+AD22</f>
        <v>15</v>
      </c>
      <c r="AF21" s="124">
        <f>IF(G21&gt;K21,1)+IF(G21&lt;K21,0)+IF(G21=K21,0)+IF(L21&gt;P21,1)+IF(L21&lt;P21,0)+IF(L21=P21,0)+IF(Q21&gt;U21,1)+IF(Q21&lt;U21,0)+IF(Q21=U21,0)+IF(V21&gt;Z21,1)+IF(V21&lt;Z21,0)+IF(V21=Z21,0)+IF(AA21&gt;AE21,1)+IF(AA21&lt;AE21,0)+IF(AA21=AE21,0)</f>
        <v>0</v>
      </c>
      <c r="AG21" s="124">
        <f>IF(G21&gt;K21,0)+IF(G21&lt;K21,1)+IF(G21=K21,0)+IF(L21&gt;P21,0)+IF(L21&lt;P21,1)+IF(L21=P21,0)+IF(Q21&gt;U21,0)+IF(Q21&lt;U21,1)+IF(Q21=U21,0)+IF(V21&gt;Z21,0)+IF(V21&lt;Z21,1)+IF(V21=Z21,0)+IF(AA21&gt;AE21,0)+IF(AA21&lt;AE21,1)+IF(AA21=AE21,0)</f>
        <v>3</v>
      </c>
      <c r="AH21" s="124">
        <f>IF(G21&gt;K21,0)+IF(G21&lt;K21,0)+IF(G21=K21=0,0)+IF((G21&gt;0)*(K21&gt;0)*(G21=K21),1)+IF(L21&gt;P21,0)+IF(L21&lt;P21,0)+IF(L21=P21=0,0)+IF((L21&gt;0)*(P21&gt;0)*(L21=P21),1)+IF(Q21&gt;U21,0)+IF(Q21&lt;U21,0)+IF(Q21=U21=0,0)+IF((Q21&gt;0)*(U21&gt;0)*(Q21=U21),1)+IF(V21&gt;Z21,0)+IF(V21&lt;Z21,0)+IF(V21=Z21=0,0)+IF((V21&gt;0)*(Z21&gt;0)*(V21=Z21),1)+IF(AA21&gt;AE21,0)+IF(AA21&lt;AE21,0)+IF(AA21=AE21=0,0)+IF((AA21&gt;0)*(AE21&gt;0)*(AA21=AE21),1)</f>
        <v>2</v>
      </c>
      <c r="AI21" s="124">
        <f>SUM(AF21*2+AH21*1)</f>
        <v>2</v>
      </c>
      <c r="AJ21" s="124">
        <f>SUM(G21+L21+Q21+V21+AA21)</f>
        <v>77</v>
      </c>
      <c r="AK21" s="124">
        <f>SUM(K21+P21+U21+Z21+AE21)</f>
        <v>124</v>
      </c>
      <c r="AL21" s="124">
        <f>SUM(AJ21-AK21)</f>
        <v>-47</v>
      </c>
      <c r="AM21" s="124">
        <v>5</v>
      </c>
      <c r="AN21" s="129" t="s">
        <v>13</v>
      </c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ht="13.25" customHeight="1" x14ac:dyDescent="0.2">
      <c r="A22" s="129"/>
      <c r="B22" s="141"/>
      <c r="C22" s="142"/>
      <c r="D22" s="142"/>
      <c r="E22" s="142"/>
      <c r="F22" s="143"/>
      <c r="G22" s="123"/>
      <c r="H22" s="71">
        <f>'9月7日'!L18</f>
        <v>8</v>
      </c>
      <c r="I22" s="22" t="s">
        <v>70</v>
      </c>
      <c r="J22" s="73">
        <f>'9月7日'!N18</f>
        <v>13</v>
      </c>
      <c r="K22" s="126"/>
      <c r="L22" s="123"/>
      <c r="M22" s="71">
        <f>'9月6日'!L16</f>
        <v>9</v>
      </c>
      <c r="N22" s="22" t="s">
        <v>70</v>
      </c>
      <c r="O22" s="73">
        <f>'9月6日'!N16</f>
        <v>21</v>
      </c>
      <c r="P22" s="126"/>
      <c r="Q22" s="123"/>
      <c r="R22" s="71">
        <f>'9月5日'!L14</f>
        <v>7</v>
      </c>
      <c r="S22" s="22" t="s">
        <v>70</v>
      </c>
      <c r="T22" s="73">
        <f>'9月5日'!N14</f>
        <v>13</v>
      </c>
      <c r="U22" s="126"/>
      <c r="V22" s="123"/>
      <c r="W22" s="71">
        <f>'9月4日'!L20</f>
        <v>9</v>
      </c>
      <c r="X22" s="22" t="s">
        <v>70</v>
      </c>
      <c r="Y22" s="73">
        <f>'9月4日'!N20</f>
        <v>10</v>
      </c>
      <c r="Z22" s="126"/>
      <c r="AA22" s="123"/>
      <c r="AB22" s="71">
        <f>'9月4日'!L14</f>
        <v>6</v>
      </c>
      <c r="AC22" s="22" t="s">
        <v>70</v>
      </c>
      <c r="AD22" s="73">
        <f>'9月4日'!N14</f>
        <v>9</v>
      </c>
      <c r="AE22" s="126"/>
      <c r="AF22" s="124"/>
      <c r="AG22" s="124"/>
      <c r="AH22" s="124"/>
      <c r="AI22" s="124"/>
      <c r="AJ22" s="124"/>
      <c r="AK22" s="124"/>
      <c r="AL22" s="124"/>
      <c r="AM22" s="124"/>
      <c r="AN22" s="129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ht="13.25" customHeight="1" x14ac:dyDescent="0.2">
      <c r="A23" s="129" t="s">
        <v>2</v>
      </c>
      <c r="B23" s="122">
        <f>C23+C24</f>
        <v>29</v>
      </c>
      <c r="C23" s="70">
        <f>J21</f>
        <v>16</v>
      </c>
      <c r="D23" s="20" t="s">
        <v>70</v>
      </c>
      <c r="E23" s="72">
        <f>H21</f>
        <v>6</v>
      </c>
      <c r="F23" s="125">
        <f>E23+E24</f>
        <v>14</v>
      </c>
      <c r="G23" s="138"/>
      <c r="H23" s="139"/>
      <c r="I23" s="139"/>
      <c r="J23" s="139"/>
      <c r="K23" s="140"/>
      <c r="L23" s="122">
        <f>M23+M24</f>
        <v>27</v>
      </c>
      <c r="M23" s="70">
        <f>'9月4日'!L17</f>
        <v>13</v>
      </c>
      <c r="N23" s="20" t="s">
        <v>70</v>
      </c>
      <c r="O23" s="72">
        <f>'9月4日'!N17</f>
        <v>6</v>
      </c>
      <c r="P23" s="125">
        <f>O23+O24</f>
        <v>22</v>
      </c>
      <c r="Q23" s="122">
        <f>R23+R24</f>
        <v>21</v>
      </c>
      <c r="R23" s="70">
        <f>'9月5日'!L19</f>
        <v>7</v>
      </c>
      <c r="S23" s="20" t="s">
        <v>70</v>
      </c>
      <c r="T23" s="72">
        <f>'9月5日'!N19</f>
        <v>7</v>
      </c>
      <c r="U23" s="125">
        <f>T23+T24</f>
        <v>16</v>
      </c>
      <c r="V23" s="122">
        <f>W23+W24</f>
        <v>31</v>
      </c>
      <c r="W23" s="70">
        <f>'9月6日'!L17</f>
        <v>15</v>
      </c>
      <c r="X23" s="20" t="s">
        <v>70</v>
      </c>
      <c r="Y23" s="72">
        <f>'9月6日'!N17</f>
        <v>3</v>
      </c>
      <c r="Z23" s="125">
        <f>Y23+Y24</f>
        <v>9</v>
      </c>
      <c r="AA23" s="122">
        <f>AB23+AB24</f>
        <v>32</v>
      </c>
      <c r="AB23" s="70">
        <f>'9月5日'!L15</f>
        <v>14</v>
      </c>
      <c r="AC23" s="20" t="s">
        <v>70</v>
      </c>
      <c r="AD23" s="72">
        <f>'9月5日'!N15</f>
        <v>7</v>
      </c>
      <c r="AE23" s="125">
        <f>AD23+AD24</f>
        <v>17</v>
      </c>
      <c r="AF23" s="124">
        <f>IF(B23&gt;F23,1)+IF(B23&lt;F23,0)+IF(B23=F23,0)+IF(L23&gt;P23,1)+IF(L23&lt;P23,0)+IF(L23=P23,0)+IF(Q23&gt;U23,1)+IF(Q23&lt;U23,0)+IF(Q23=U23,0)+IF(V23&gt;Z23,1)+IF(V23&lt;Z23,0)+IF(V23=Z23,0)+IF(AA23&gt;AE23,1)+IF(AA23&lt;AE23,0)+IF(AA23=AE23,0)</f>
        <v>5</v>
      </c>
      <c r="AG23" s="124">
        <f>IF(B23&gt;F23,0)+IF(B23&lt;F23,1)+IF(B23=F23,0)+IF(L23&gt;P23,0)+IF(L23&lt;P23,1)+IF(L23=P23,0)+IF(Q23&gt;U23,0)+IF(Q23&lt;U23,1)+IF(Q23=U23,0)+IF(V23&gt;Z23,0)+IF(V23&lt;Z23,1)+IF(V23=Z23,0)+IF(AA23&gt;AE23,0)+IF(AA23&lt;AE23,1)+IF(AA23=AE23,0)</f>
        <v>0</v>
      </c>
      <c r="AH23" s="144">
        <f>IF(B23&gt;F23,0)+IF(B23&lt;F23,0)+IF(B23=F23=0,0)+IF((B23&gt;0)*(F23&gt;0)*(B23=F23),1)+IF(L23&gt;P23,0)+IF(L23&lt;P23,0)+IF(L23=P23=0,0)+IF((L23&gt;0)*(P23&gt;0)*(L23=P23),1)+IF(Q23&gt;U23,0)+IF(Q23&lt;U23,0)+IF(Q23=U23=0,0)+IF((Q23&gt;0)*(U23&gt;0)*(Q23=U23),1)+IF(V23&gt;Z23,0)+IF(V23&lt;Z23,0)+IF(V23=Z23=0,0)+IF((V23&gt;0)*(Z23&gt;0)*(V23=Z23),1)+IF(AA23&gt;AE23,0)+IF(AA23&lt;AE23,0)+IF(AA23=AE23=0,0)+IF((AA23&gt;0)*(AE23&gt;0)*(AA23=AE23),1)</f>
        <v>0</v>
      </c>
      <c r="AI23" s="124">
        <f>SUM(AF23*2+AH23*1)</f>
        <v>10</v>
      </c>
      <c r="AJ23" s="124">
        <f>SUM(B23+L23+Q23+V23+AA23)</f>
        <v>140</v>
      </c>
      <c r="AK23" s="124">
        <f>SUM(F23+P23+U23+Z23+AE23)</f>
        <v>78</v>
      </c>
      <c r="AL23" s="124">
        <f>SUM(AJ23-AK23)</f>
        <v>62</v>
      </c>
      <c r="AM23" s="124">
        <v>1</v>
      </c>
      <c r="AN23" s="129" t="s">
        <v>2</v>
      </c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ht="13.25" customHeight="1" x14ac:dyDescent="0.2">
      <c r="A24" s="129"/>
      <c r="B24" s="123"/>
      <c r="C24" s="71">
        <f>J22</f>
        <v>13</v>
      </c>
      <c r="D24" s="22" t="s">
        <v>70</v>
      </c>
      <c r="E24" s="73">
        <f>H22</f>
        <v>8</v>
      </c>
      <c r="F24" s="126"/>
      <c r="G24" s="141"/>
      <c r="H24" s="142"/>
      <c r="I24" s="142"/>
      <c r="J24" s="142"/>
      <c r="K24" s="143"/>
      <c r="L24" s="123"/>
      <c r="M24" s="71">
        <f>'9月4日'!L18</f>
        <v>14</v>
      </c>
      <c r="N24" s="22" t="s">
        <v>70</v>
      </c>
      <c r="O24" s="73">
        <f>'9月4日'!N18</f>
        <v>16</v>
      </c>
      <c r="P24" s="126"/>
      <c r="Q24" s="123"/>
      <c r="R24" s="71">
        <f>'9月5日'!L20</f>
        <v>14</v>
      </c>
      <c r="S24" s="22" t="s">
        <v>70</v>
      </c>
      <c r="T24" s="73">
        <f>'9月5日'!N20</f>
        <v>9</v>
      </c>
      <c r="U24" s="126"/>
      <c r="V24" s="123"/>
      <c r="W24" s="71">
        <f>'9月6日'!L18</f>
        <v>16</v>
      </c>
      <c r="X24" s="22" t="s">
        <v>70</v>
      </c>
      <c r="Y24" s="73">
        <f>'9月6日'!N18</f>
        <v>6</v>
      </c>
      <c r="Z24" s="126"/>
      <c r="AA24" s="123"/>
      <c r="AB24" s="71">
        <f>'9月5日'!L16</f>
        <v>18</v>
      </c>
      <c r="AC24" s="22" t="s">
        <v>70</v>
      </c>
      <c r="AD24" s="73">
        <f>'9月5日'!N16</f>
        <v>10</v>
      </c>
      <c r="AE24" s="126"/>
      <c r="AF24" s="124"/>
      <c r="AG24" s="124"/>
      <c r="AH24" s="144"/>
      <c r="AI24" s="124"/>
      <c r="AJ24" s="124"/>
      <c r="AK24" s="124"/>
      <c r="AL24" s="124"/>
      <c r="AM24" s="124"/>
      <c r="AN24" s="129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ht="13.25" customHeight="1" x14ac:dyDescent="0.2">
      <c r="A25" s="129" t="s">
        <v>9</v>
      </c>
      <c r="B25" s="122">
        <f>C25+C26</f>
        <v>35</v>
      </c>
      <c r="C25" s="70">
        <f>O21</f>
        <v>14</v>
      </c>
      <c r="D25" s="20" t="s">
        <v>70</v>
      </c>
      <c r="E25" s="72">
        <f>M21</f>
        <v>8</v>
      </c>
      <c r="F25" s="125">
        <f>E25+E26</f>
        <v>17</v>
      </c>
      <c r="G25" s="122">
        <f>H25+H26</f>
        <v>22</v>
      </c>
      <c r="H25" s="70">
        <f>O23</f>
        <v>6</v>
      </c>
      <c r="I25" s="20" t="s">
        <v>70</v>
      </c>
      <c r="J25" s="72">
        <f>M23</f>
        <v>13</v>
      </c>
      <c r="K25" s="125">
        <f>J25+J26</f>
        <v>27</v>
      </c>
      <c r="L25" s="138"/>
      <c r="M25" s="139"/>
      <c r="N25" s="139"/>
      <c r="O25" s="139"/>
      <c r="P25" s="140"/>
      <c r="Q25" s="122">
        <f>R25+R26</f>
        <v>29</v>
      </c>
      <c r="R25" s="70">
        <f>'9月7日'!L15</f>
        <v>14</v>
      </c>
      <c r="S25" s="20" t="s">
        <v>70</v>
      </c>
      <c r="T25" s="72">
        <f>'9月7日'!N15</f>
        <v>14</v>
      </c>
      <c r="U25" s="125">
        <f>T25+T26</f>
        <v>30</v>
      </c>
      <c r="V25" s="122">
        <f>W25+W26</f>
        <v>29</v>
      </c>
      <c r="W25" s="70">
        <f>'9月5日'!L17</f>
        <v>14</v>
      </c>
      <c r="X25" s="20" t="s">
        <v>70</v>
      </c>
      <c r="Y25" s="72">
        <f>'9月5日'!N17</f>
        <v>11</v>
      </c>
      <c r="Z25" s="125">
        <f>Y25+Y26</f>
        <v>24</v>
      </c>
      <c r="AA25" s="122">
        <f>AB25+AB26</f>
        <v>30</v>
      </c>
      <c r="AB25" s="70">
        <f>'9月6日'!L19</f>
        <v>17</v>
      </c>
      <c r="AC25" s="20" t="s">
        <v>70</v>
      </c>
      <c r="AD25" s="72">
        <f>'9月6日'!N19</f>
        <v>9</v>
      </c>
      <c r="AE25" s="125">
        <f>AD25+AD26</f>
        <v>16</v>
      </c>
      <c r="AF25" s="124">
        <f>IF(B25&gt;F25,1)+IF(B25&lt;F25,0)+IF(B25=F25,0)+IF(G25&gt;K25,1)+IF(G25&lt;K25,0)+IF(G25=K25,0)+IF(Q25&gt;U25,1)+IF(Q25&lt;U25,0)+IF(Q25=U25,0)+IF(V25&gt;Z25,1)+IF(V25&lt;Z25,0)+IF(V25=Z25,0)+IF(AA25&gt;AE25,1)+IF(AA25&lt;AE25,0)+IF(AA25=AE25,0)</f>
        <v>3</v>
      </c>
      <c r="AG25" s="124">
        <f>IF(B25&gt;F25,0)+IF(B25&lt;F25,1)+IF(B25=F25,0)+IF(G25&gt;K25,0)+IF(G25&lt;K25,1)+IF(G25=K25,0)+IF(Q25&gt;U25,0)+IF(Q25&lt;U25,1)+IF(Q25=U25,0)+IF(V25&gt;Z25,0)+IF(V25&lt;Z25,1)+IF(V25=Z25,0)+IF(AA25&gt;AE25,0)+IF(AA25&lt;AE25,1)+IF(AA25=AE25,0)</f>
        <v>2</v>
      </c>
      <c r="AH25" s="124">
        <f>IF(B25&gt;F25,0)+IF(B25&lt;F25,0)+IF(B25=F25=0,0)+IF((B25&gt;0)*(F25&gt;0)*(B25=F25),1)+IF(G25&gt;K25,0)+IF(G25&lt;K25,0)+IF(G25=K25=0,0)+IF((G25&gt;0)*(K25&gt;0)*(G25=K25),1)+IF(Q25&gt;U25,0)+IF(Q25&lt;U25,0)+IF(Q25=U25=0,0)+IF((Q25&gt;0)*(U25&gt;0)*(Q25=U25),1)+IF(V25&gt;Z25,0)+IF(V25&lt;Z25,0)+IF(V25=Z25=0,0)+IF((V25&gt;0)*(Z25&gt;0)*(V25=Z25),1)+IF(AA25&gt;AE25,0)+IF(AA25&lt;AE25,0)+IF(AA25=AE25=0,0)+IF((AA25&gt;0)*(AE25&gt;0)*(AA25=AE25),1)</f>
        <v>0</v>
      </c>
      <c r="AI25" s="124">
        <f>SUM(AF25*2+AH25*1)</f>
        <v>6</v>
      </c>
      <c r="AJ25" s="124">
        <f>SUM(B25+G25+Q25+V25+AA25)</f>
        <v>145</v>
      </c>
      <c r="AK25" s="124">
        <f>SUM(F25+K25+U25+Z25+AE25)</f>
        <v>114</v>
      </c>
      <c r="AL25" s="124">
        <f>SUM(AJ25-AK25)</f>
        <v>31</v>
      </c>
      <c r="AM25" s="124">
        <v>3</v>
      </c>
      <c r="AN25" s="129" t="s">
        <v>9</v>
      </c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ht="13.25" customHeight="1" x14ac:dyDescent="0.2">
      <c r="A26" s="129"/>
      <c r="B26" s="123"/>
      <c r="C26" s="71">
        <f>O22</f>
        <v>21</v>
      </c>
      <c r="D26" s="22" t="s">
        <v>70</v>
      </c>
      <c r="E26" s="73">
        <f>M22</f>
        <v>9</v>
      </c>
      <c r="F26" s="126"/>
      <c r="G26" s="123"/>
      <c r="H26" s="71">
        <f>O24</f>
        <v>16</v>
      </c>
      <c r="I26" s="22" t="s">
        <v>70</v>
      </c>
      <c r="J26" s="73">
        <f>M24</f>
        <v>14</v>
      </c>
      <c r="K26" s="126"/>
      <c r="L26" s="141"/>
      <c r="M26" s="142"/>
      <c r="N26" s="142"/>
      <c r="O26" s="142"/>
      <c r="P26" s="143"/>
      <c r="Q26" s="123"/>
      <c r="R26" s="71">
        <f>'9月7日'!L16</f>
        <v>15</v>
      </c>
      <c r="S26" s="22" t="s">
        <v>70</v>
      </c>
      <c r="T26" s="73">
        <f>'9月7日'!N16</f>
        <v>16</v>
      </c>
      <c r="U26" s="126"/>
      <c r="V26" s="123"/>
      <c r="W26" s="71">
        <f>'9月5日'!L18</f>
        <v>15</v>
      </c>
      <c r="X26" s="22" t="s">
        <v>70</v>
      </c>
      <c r="Y26" s="73">
        <f>'9月5日'!N18</f>
        <v>13</v>
      </c>
      <c r="Z26" s="126"/>
      <c r="AA26" s="123"/>
      <c r="AB26" s="71">
        <f>'9月6日'!L20</f>
        <v>13</v>
      </c>
      <c r="AC26" s="22" t="s">
        <v>70</v>
      </c>
      <c r="AD26" s="73">
        <f>'9月6日'!N20</f>
        <v>7</v>
      </c>
      <c r="AE26" s="126"/>
      <c r="AF26" s="124"/>
      <c r="AG26" s="124"/>
      <c r="AH26" s="124"/>
      <c r="AI26" s="124"/>
      <c r="AJ26" s="124"/>
      <c r="AK26" s="124"/>
      <c r="AL26" s="124"/>
      <c r="AM26" s="124"/>
      <c r="AN26" s="129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ht="13.25" customHeight="1" x14ac:dyDescent="0.2">
      <c r="A27" s="129" t="s">
        <v>6</v>
      </c>
      <c r="B27" s="122">
        <f>C27+C28</f>
        <v>26</v>
      </c>
      <c r="C27" s="70">
        <f>T21</f>
        <v>13</v>
      </c>
      <c r="D27" s="20" t="s">
        <v>70</v>
      </c>
      <c r="E27" s="72">
        <f>R21</f>
        <v>5</v>
      </c>
      <c r="F27" s="125">
        <f>E27+E28</f>
        <v>12</v>
      </c>
      <c r="G27" s="122">
        <f>H27+H28</f>
        <v>16</v>
      </c>
      <c r="H27" s="70">
        <f>T23</f>
        <v>7</v>
      </c>
      <c r="I27" s="20" t="s">
        <v>70</v>
      </c>
      <c r="J27" s="72">
        <f>R23</f>
        <v>7</v>
      </c>
      <c r="K27" s="125">
        <f>J27+J28</f>
        <v>21</v>
      </c>
      <c r="L27" s="122">
        <f>M27+M28</f>
        <v>30</v>
      </c>
      <c r="M27" s="70">
        <f>T25</f>
        <v>14</v>
      </c>
      <c r="N27" s="20" t="s">
        <v>70</v>
      </c>
      <c r="O27" s="72">
        <f>R25</f>
        <v>14</v>
      </c>
      <c r="P27" s="125">
        <f>O27+O28</f>
        <v>29</v>
      </c>
      <c r="Q27" s="138"/>
      <c r="R27" s="139"/>
      <c r="S27" s="139"/>
      <c r="T27" s="139"/>
      <c r="U27" s="140"/>
      <c r="V27" s="122">
        <f>W27+W28</f>
        <v>26</v>
      </c>
      <c r="W27" s="70">
        <f>'9月4日'!L15</f>
        <v>14</v>
      </c>
      <c r="X27" s="20" t="s">
        <v>70</v>
      </c>
      <c r="Y27" s="72">
        <f>'9月4日'!N15</f>
        <v>6</v>
      </c>
      <c r="Z27" s="125">
        <f>Y27+Y28</f>
        <v>16</v>
      </c>
      <c r="AA27" s="122">
        <f>AB27+AB28</f>
        <v>28</v>
      </c>
      <c r="AB27" s="70">
        <f>'9月6日'!L13</f>
        <v>13</v>
      </c>
      <c r="AC27" s="20" t="s">
        <v>70</v>
      </c>
      <c r="AD27" s="72">
        <f>'9月6日'!N13</f>
        <v>8</v>
      </c>
      <c r="AE27" s="125">
        <f>AD27+AD28</f>
        <v>15</v>
      </c>
      <c r="AF27" s="124">
        <f>IF(B27&gt;F27,1)+IF(B27&lt;F27,0)+IF(B27=F27,0)+IF(G27&gt;K27,1)+IF(G27&lt;K27,0)+IF(G27=K27,0)+IF(L27&gt;P27,1)+IF(L27&lt;P27,0)+IF(L27=P27,0)+IF(V27&gt;Z27,1)+IF(V27&lt;Z27,0)+IF(V27=Z27,0)+IF(AA27&gt;AE27,1)+IF(AA27&lt;AE27,0)+IF(AA27=AE27,0)</f>
        <v>4</v>
      </c>
      <c r="AG27" s="124">
        <f>IF(B27&gt;F27,0)+IF(B27&lt;F27,1)+IF(B27=F27,0)+IF(G27&gt;K27,0)+IF(G27&lt;K27,1)+IF(G27=K27,0)+IF(L27&gt;P27,0)+IF(L27&lt;P27,1)+IF(L27=P27,0)+IF(V27&gt;Z27,0)+IF(V27&lt;Z27,1)+IF(V27=Z27,0)+IF(AA27&gt;AE27,0)+IF(AA27&lt;AE27,1)+IF(AA27=AE27,0)</f>
        <v>1</v>
      </c>
      <c r="AH27" s="124">
        <f>IF(B27&gt;F27,0)+IF(B27&lt;F27,0)+IF(B27=F27=0,0)+IF((B27&gt;0)*(F27&gt;0)*(B27=F27),1)+IF(G27&gt;K27,0)+IF(G27&lt;K27,0)+IF(G27=K27=0,0)+IF((G27&gt;0)*(K27&gt;0)*(G27=K27),1)+IF(L27&gt;P27,0)+IF(L27&lt;P27,0)+IF(L27=P27=0,0)+IF((L27&gt;0)*(P27&gt;0)*(L27=P27),1)+IF(V27&gt;Z27,0)+IF(V27&lt;Z27,0)+IF(V27=Z27=0,0)+IF((V27&gt;0)*(Z27&gt;0)*(V27=Z27),1)+IF(AA27&gt;AE27,0)+IF(AA27&lt;AE27,0)+IF(AA27=AE27=0,0)+IF((AA27&gt;0)*(AE27&gt;0)*(AA27=AE27),1)</f>
        <v>0</v>
      </c>
      <c r="AI27" s="124">
        <f>SUM(AF27*2+AH27*1)</f>
        <v>8</v>
      </c>
      <c r="AJ27" s="124">
        <f>SUM(B27+G27+L27+V27+AA27)</f>
        <v>126</v>
      </c>
      <c r="AK27" s="124">
        <f>SUM(F27+K27+P27+Z27+AE27)</f>
        <v>93</v>
      </c>
      <c r="AL27" s="124">
        <f>SUM(AJ27-AK27)</f>
        <v>33</v>
      </c>
      <c r="AM27" s="124">
        <v>2</v>
      </c>
      <c r="AN27" s="129" t="s">
        <v>6</v>
      </c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ht="13.25" customHeight="1" x14ac:dyDescent="0.2">
      <c r="A28" s="129"/>
      <c r="B28" s="123"/>
      <c r="C28" s="71">
        <f>T22</f>
        <v>13</v>
      </c>
      <c r="D28" s="22" t="s">
        <v>70</v>
      </c>
      <c r="E28" s="73">
        <f>R22</f>
        <v>7</v>
      </c>
      <c r="F28" s="126"/>
      <c r="G28" s="123"/>
      <c r="H28" s="71">
        <f>T24</f>
        <v>9</v>
      </c>
      <c r="I28" s="22" t="s">
        <v>70</v>
      </c>
      <c r="J28" s="73">
        <f>R24</f>
        <v>14</v>
      </c>
      <c r="K28" s="126"/>
      <c r="L28" s="123"/>
      <c r="M28" s="71">
        <f>T26</f>
        <v>16</v>
      </c>
      <c r="N28" s="22" t="s">
        <v>70</v>
      </c>
      <c r="O28" s="73">
        <f>R26</f>
        <v>15</v>
      </c>
      <c r="P28" s="126"/>
      <c r="Q28" s="141"/>
      <c r="R28" s="142"/>
      <c r="S28" s="142"/>
      <c r="T28" s="142"/>
      <c r="U28" s="143"/>
      <c r="V28" s="123"/>
      <c r="W28" s="71">
        <f>'9月4日'!L16</f>
        <v>12</v>
      </c>
      <c r="X28" s="22" t="s">
        <v>70</v>
      </c>
      <c r="Y28" s="73">
        <f>'9月4日'!N16</f>
        <v>10</v>
      </c>
      <c r="Z28" s="126"/>
      <c r="AA28" s="123"/>
      <c r="AB28" s="71">
        <f>'9月6日'!L14</f>
        <v>15</v>
      </c>
      <c r="AC28" s="22" t="s">
        <v>70</v>
      </c>
      <c r="AD28" s="73">
        <f>'9月6日'!N14</f>
        <v>7</v>
      </c>
      <c r="AE28" s="126"/>
      <c r="AF28" s="124"/>
      <c r="AG28" s="124"/>
      <c r="AH28" s="124"/>
      <c r="AI28" s="124"/>
      <c r="AJ28" s="124"/>
      <c r="AK28" s="124"/>
      <c r="AL28" s="124"/>
      <c r="AM28" s="124"/>
      <c r="AN28" s="129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ht="13.25" customHeight="1" x14ac:dyDescent="0.2">
      <c r="A29" s="129" t="s">
        <v>78</v>
      </c>
      <c r="B29" s="122">
        <f>C29+C30</f>
        <v>19</v>
      </c>
      <c r="C29" s="70">
        <f>Y21</f>
        <v>9</v>
      </c>
      <c r="D29" s="20" t="s">
        <v>70</v>
      </c>
      <c r="E29" s="72">
        <f>W21</f>
        <v>10</v>
      </c>
      <c r="F29" s="125">
        <f>E29+E30</f>
        <v>19</v>
      </c>
      <c r="G29" s="122">
        <f>H29+H30</f>
        <v>9</v>
      </c>
      <c r="H29" s="70">
        <f>Y23</f>
        <v>3</v>
      </c>
      <c r="I29" s="20" t="s">
        <v>70</v>
      </c>
      <c r="J29" s="72">
        <f>W23</f>
        <v>15</v>
      </c>
      <c r="K29" s="125">
        <f>J29+J30</f>
        <v>31</v>
      </c>
      <c r="L29" s="122">
        <f>M29+M30</f>
        <v>24</v>
      </c>
      <c r="M29" s="70">
        <f>Y25</f>
        <v>11</v>
      </c>
      <c r="N29" s="20" t="s">
        <v>70</v>
      </c>
      <c r="O29" s="72">
        <f>W25</f>
        <v>14</v>
      </c>
      <c r="P29" s="125">
        <f>O29+O30</f>
        <v>29</v>
      </c>
      <c r="Q29" s="122">
        <f>R29+R30</f>
        <v>16</v>
      </c>
      <c r="R29" s="70">
        <f>Y27</f>
        <v>6</v>
      </c>
      <c r="S29" s="20" t="s">
        <v>70</v>
      </c>
      <c r="T29" s="72">
        <f>W27</f>
        <v>14</v>
      </c>
      <c r="U29" s="125">
        <f>T29+T30</f>
        <v>26</v>
      </c>
      <c r="V29" s="138"/>
      <c r="W29" s="139"/>
      <c r="X29" s="139"/>
      <c r="Y29" s="139"/>
      <c r="Z29" s="140"/>
      <c r="AA29" s="122">
        <f>AB29+AB30</f>
        <v>23</v>
      </c>
      <c r="AB29" s="70">
        <f>'9月7日'!L13</f>
        <v>11</v>
      </c>
      <c r="AC29" s="20" t="s">
        <v>70</v>
      </c>
      <c r="AD29" s="72">
        <f>'9月7日'!N13</f>
        <v>10</v>
      </c>
      <c r="AE29" s="125">
        <f>AD29+AD30</f>
        <v>20</v>
      </c>
      <c r="AF29" s="124">
        <f>IF(B29&gt;F29,1)+IF(B29&lt;F29,0)+IF(B29=F29,0)+IF(G29&gt;K29,1)+IF(G29&lt;K29,0)+IF(G29=K29,0)+IF(L29&gt;P29,1)+IF(L29&lt;P29,0)+IF(L29=P29,0)+IF(Q29&gt;U29,1)+IF(Q29&lt;U29,0)+IF(Q29=U29,0)+IF(AA29&gt;AE29,1)+IF(AA29&lt;AE29,0)+IF(AA29=AE29,0)</f>
        <v>1</v>
      </c>
      <c r="AG29" s="124">
        <f>IF(B29&gt;F29,0)+IF(B29&lt;F29,1)+IF(B29=F29,0)+IF(G29&gt;K29,0)+IF(G29&lt;K29,1)+IF(G29=K29,0)+IF(L29&gt;P29,0)+IF(L29&lt;P29,1)+IF(L29=P29,0)+IF(Q29&gt;U29,0)+IF(Q29&lt;U29,1)+IF(Q29=U29,0)+IF(AA29&gt;AE29,0)+IF(AA29&lt;AE29,1)+IF(AA29=AE29,0)</f>
        <v>3</v>
      </c>
      <c r="AH29" s="124">
        <f>IF(B29&gt;F29,0)+IF(B29&lt;F29,0)+IF(B29=F29=0,0)+IF((B29&gt;0)*(F29&gt;0)*(B29=F29),1)+IF(G29&gt;K29,0)+IF(G29&lt;K29,0)+IF(G29=K29=0,0)+IF((G29&gt;0)*(K29&gt;0)*(G29=K29),1)+IF(L29&gt;P29,0)+IF(L29&lt;P29,0)+IF(L29=P29=0,0)+IF((L29&gt;0)*(P29&gt;0)*(L29=P29),1)+IF(Q29&gt;U29,0)+IF(Q29&lt;U29,0)+IF(Q29=U29=0,0)+IF((Q29&gt;0)*(U29&gt;0)*(Q29=U29),1)+IF(AA29&gt;AE29,0)+IF(AA29&lt;AE29,0)+IF(AA29=AE29=0,0)+IF((AA29&gt;0)*(AE29&gt;0)*(AA29=AE29),1)</f>
        <v>1</v>
      </c>
      <c r="AI29" s="124">
        <f>SUM(AF29*2+AH29*1)</f>
        <v>3</v>
      </c>
      <c r="AJ29" s="124">
        <f>SUM(B29+G29+L29+Q29+AA29)</f>
        <v>91</v>
      </c>
      <c r="AK29" s="124">
        <f>SUM(F29+K29+P29+U3+U29+AE29)</f>
        <v>125</v>
      </c>
      <c r="AL29" s="124">
        <f>SUM(AJ29-AK29)</f>
        <v>-34</v>
      </c>
      <c r="AM29" s="124">
        <v>4</v>
      </c>
      <c r="AN29" s="129" t="s">
        <v>78</v>
      </c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ht="13.25" customHeight="1" x14ac:dyDescent="0.2">
      <c r="A30" s="129"/>
      <c r="B30" s="123"/>
      <c r="C30" s="71">
        <f>Y22</f>
        <v>10</v>
      </c>
      <c r="D30" s="22" t="s">
        <v>70</v>
      </c>
      <c r="E30" s="73">
        <f>W22</f>
        <v>9</v>
      </c>
      <c r="F30" s="126"/>
      <c r="G30" s="123"/>
      <c r="H30" s="71">
        <f>Y24</f>
        <v>6</v>
      </c>
      <c r="I30" s="22" t="s">
        <v>70</v>
      </c>
      <c r="J30" s="73">
        <f>W24</f>
        <v>16</v>
      </c>
      <c r="K30" s="126"/>
      <c r="L30" s="123"/>
      <c r="M30" s="71">
        <f>Y26</f>
        <v>13</v>
      </c>
      <c r="N30" s="22" t="s">
        <v>70</v>
      </c>
      <c r="O30" s="73">
        <f>W26</f>
        <v>15</v>
      </c>
      <c r="P30" s="126"/>
      <c r="Q30" s="123"/>
      <c r="R30" s="71">
        <f>Y28</f>
        <v>10</v>
      </c>
      <c r="S30" s="22" t="s">
        <v>70</v>
      </c>
      <c r="T30" s="73">
        <f>W28</f>
        <v>12</v>
      </c>
      <c r="U30" s="126"/>
      <c r="V30" s="141"/>
      <c r="W30" s="142"/>
      <c r="X30" s="142"/>
      <c r="Y30" s="142"/>
      <c r="Z30" s="143"/>
      <c r="AA30" s="123"/>
      <c r="AB30" s="71">
        <f>'9月7日'!L14</f>
        <v>12</v>
      </c>
      <c r="AC30" s="22" t="s">
        <v>70</v>
      </c>
      <c r="AD30" s="73">
        <f>'9月7日'!N14</f>
        <v>10</v>
      </c>
      <c r="AE30" s="126"/>
      <c r="AF30" s="124"/>
      <c r="AG30" s="124"/>
      <c r="AH30" s="124"/>
      <c r="AI30" s="124"/>
      <c r="AJ30" s="124"/>
      <c r="AK30" s="124"/>
      <c r="AL30" s="124"/>
      <c r="AM30" s="124"/>
      <c r="AN30" s="129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ht="13.25" customHeight="1" x14ac:dyDescent="0.2">
      <c r="A31" s="129" t="s">
        <v>100</v>
      </c>
      <c r="B31" s="122">
        <f>C31+C32</f>
        <v>15</v>
      </c>
      <c r="C31" s="70">
        <f>AD21</f>
        <v>6</v>
      </c>
      <c r="D31" s="20" t="s">
        <v>70</v>
      </c>
      <c r="E31" s="72">
        <f>AB21</f>
        <v>9</v>
      </c>
      <c r="F31" s="125">
        <f>E31+E32</f>
        <v>15</v>
      </c>
      <c r="G31" s="122">
        <f>H31+H32</f>
        <v>17</v>
      </c>
      <c r="H31" s="70">
        <f>AD23</f>
        <v>7</v>
      </c>
      <c r="I31" s="20" t="s">
        <v>70</v>
      </c>
      <c r="J31" s="72">
        <f>AB23</f>
        <v>14</v>
      </c>
      <c r="K31" s="125">
        <f>J31+J32</f>
        <v>32</v>
      </c>
      <c r="L31" s="122">
        <f>M31+M32</f>
        <v>16</v>
      </c>
      <c r="M31" s="70">
        <f>AD25</f>
        <v>9</v>
      </c>
      <c r="N31" s="20" t="s">
        <v>70</v>
      </c>
      <c r="O31" s="72">
        <f>AB25</f>
        <v>17</v>
      </c>
      <c r="P31" s="125">
        <f>O31+O32</f>
        <v>30</v>
      </c>
      <c r="Q31" s="122">
        <f>R31+R32</f>
        <v>15</v>
      </c>
      <c r="R31" s="70">
        <f>AD27</f>
        <v>8</v>
      </c>
      <c r="S31" s="20" t="s">
        <v>70</v>
      </c>
      <c r="T31" s="72">
        <f>AB27</f>
        <v>13</v>
      </c>
      <c r="U31" s="125">
        <f>T31+T32</f>
        <v>28</v>
      </c>
      <c r="V31" s="122">
        <f>W31+W32</f>
        <v>20</v>
      </c>
      <c r="W31" s="70">
        <f>AD29</f>
        <v>10</v>
      </c>
      <c r="X31" s="20" t="s">
        <v>70</v>
      </c>
      <c r="Y31" s="72">
        <f>AB29</f>
        <v>11</v>
      </c>
      <c r="Z31" s="125">
        <f>Y31+Y32</f>
        <v>23</v>
      </c>
      <c r="AA31" s="138"/>
      <c r="AB31" s="139"/>
      <c r="AC31" s="139"/>
      <c r="AD31" s="139"/>
      <c r="AE31" s="140"/>
      <c r="AF31" s="124">
        <f>IF(B31&gt;F31,1)+IF(B31&lt;F31,0)+IF(B31=F31,0)+IF(G31&gt;K31,1)+IF(G31&lt;K31,0)+IF(G31=K31,0)+IF(L31&gt;P31,1)+IF(L31&lt;P31,0)+IF(L31=P31,0)+IF(Q31&gt;U31,1)+IF(Q31&lt;U31,0)+IF(Q31=U31,0)+IF(V31&gt;Z31,1)+IF(V31&lt;Z31,0)+IF(V31=Z31,0)</f>
        <v>0</v>
      </c>
      <c r="AG31" s="124">
        <f>IF(B31&gt;F31,0)+IF(B31&lt;F31,1)+IF(B31=F31,0)+IF(G31&gt;K31,0)+IF(G31&lt;K31,1)+IF(G31=K31,0)+IF(L31&gt;P31,0)+IF(L31&lt;P31,1)+IF(L31=P31,0)+IF(Q31&gt;U31,0)+IF(Q31&lt;U31,1)+IF(Q31=U31,0)+IF(V31&gt;Z31,0)+IF(V31&lt;Z31,1)+IF(V31=Z31,0)</f>
        <v>4</v>
      </c>
      <c r="AH31" s="124">
        <f>IF(B31&gt;F31,0)+IF(B31&lt;F31,0)+IF(B31=F31=0,0)+IF((B31&gt;0)*(F31&gt;0)*(B31=F31),1)+IF(G31&gt;K31,0)+IF(G31&lt;K31,0)+IF(G31=K31=0,0)+IF((G31&gt;0)*(K31&gt;0)*(G31=K31),1)+IF(L31&gt;P31,0)+IF(L31&lt;P31,0)+IF(L31=P31=0,0)+IF((L31&gt;0)*(P31&gt;0)*(L31=P31),1)+IF(Q31&gt;U31,0)+IF(Q31&lt;U31,0)+IF(Q31=U31=0,0)+IF((Q31&gt;0)*(U31&gt;0)*(Q31=U31),1)+IF(V31&gt;Z31,0)+IF(V31&lt;Z31,0)+IF(V31=Z31=0,0)+IF((V31&gt;0)*(Z31&gt;0)*(V31=Z31),1)</f>
        <v>1</v>
      </c>
      <c r="AI31" s="144">
        <f>SUM(AF31*2+AH31*1)</f>
        <v>1</v>
      </c>
      <c r="AJ31" s="144">
        <f>B31+G31+L31+Q31+V31</f>
        <v>83</v>
      </c>
      <c r="AK31" s="144">
        <f>F31+K31+P31+U31+Z31</f>
        <v>128</v>
      </c>
      <c r="AL31" s="144">
        <f>SUM(AJ31-AK31)</f>
        <v>-45</v>
      </c>
      <c r="AM31" s="144">
        <v>6</v>
      </c>
      <c r="AN31" s="129" t="s">
        <v>100</v>
      </c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ht="13.25" customHeight="1" x14ac:dyDescent="0.2">
      <c r="A32" s="129"/>
      <c r="B32" s="123"/>
      <c r="C32" s="71">
        <f>AD22</f>
        <v>9</v>
      </c>
      <c r="D32" s="22" t="s">
        <v>70</v>
      </c>
      <c r="E32" s="73">
        <f>AB22</f>
        <v>6</v>
      </c>
      <c r="F32" s="126"/>
      <c r="G32" s="123"/>
      <c r="H32" s="71">
        <f>AD24</f>
        <v>10</v>
      </c>
      <c r="I32" s="22" t="s">
        <v>70</v>
      </c>
      <c r="J32" s="73">
        <f>AB24</f>
        <v>18</v>
      </c>
      <c r="K32" s="126"/>
      <c r="L32" s="123"/>
      <c r="M32" s="71">
        <f>AD26</f>
        <v>7</v>
      </c>
      <c r="N32" s="22" t="s">
        <v>70</v>
      </c>
      <c r="O32" s="73">
        <f>AB26</f>
        <v>13</v>
      </c>
      <c r="P32" s="126"/>
      <c r="Q32" s="123"/>
      <c r="R32" s="71">
        <f>AD28</f>
        <v>7</v>
      </c>
      <c r="S32" s="22" t="s">
        <v>70</v>
      </c>
      <c r="T32" s="73">
        <f>AB28</f>
        <v>15</v>
      </c>
      <c r="U32" s="126"/>
      <c r="V32" s="123"/>
      <c r="W32" s="71">
        <f>AD30</f>
        <v>10</v>
      </c>
      <c r="X32" s="22" t="s">
        <v>70</v>
      </c>
      <c r="Y32" s="73">
        <f>AB30</f>
        <v>12</v>
      </c>
      <c r="Z32" s="126"/>
      <c r="AA32" s="141"/>
      <c r="AB32" s="142"/>
      <c r="AC32" s="142"/>
      <c r="AD32" s="142"/>
      <c r="AE32" s="143"/>
      <c r="AF32" s="124"/>
      <c r="AG32" s="124"/>
      <c r="AH32" s="124"/>
      <c r="AI32" s="144"/>
      <c r="AJ32" s="144"/>
      <c r="AK32" s="144"/>
      <c r="AL32" s="144"/>
      <c r="AM32" s="144"/>
      <c r="AN32" s="129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ht="13.25" customHeight="1" x14ac:dyDescent="0.2">
      <c r="A33" s="41"/>
      <c r="B33" s="25"/>
      <c r="C33" s="23"/>
      <c r="D33" s="24"/>
      <c r="E33" s="23"/>
      <c r="F33" s="25"/>
      <c r="G33" s="25"/>
      <c r="H33" s="23"/>
      <c r="I33" s="24"/>
      <c r="J33" s="23"/>
      <c r="K33" s="25"/>
      <c r="L33" s="25"/>
      <c r="M33" s="23"/>
      <c r="N33" s="24"/>
      <c r="O33" s="23"/>
      <c r="P33" s="25"/>
      <c r="Q33" s="25"/>
      <c r="R33" s="23"/>
      <c r="S33" s="24"/>
      <c r="T33" s="23"/>
      <c r="U33" s="25"/>
      <c r="V33" s="25"/>
      <c r="W33" s="23"/>
      <c r="X33" s="24"/>
      <c r="Y33" s="23"/>
      <c r="Z33" s="25"/>
      <c r="AA33" s="25"/>
      <c r="AB33" s="26"/>
      <c r="AC33" s="26"/>
      <c r="AD33" s="26"/>
      <c r="AE33" s="26"/>
      <c r="AF33" s="40"/>
      <c r="AG33" s="40"/>
      <c r="AH33" s="40"/>
      <c r="AI33" s="40"/>
      <c r="AJ33" s="40">
        <f>SUM(AJ21:AJ32)</f>
        <v>662</v>
      </c>
      <c r="AK33" s="40">
        <f>SUM(AK21:AK32)</f>
        <v>662</v>
      </c>
      <c r="AL33" s="40">
        <f>SUM(AL21:AL32)</f>
        <v>0</v>
      </c>
      <c r="AM33" s="40"/>
      <c r="AN33" s="41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ht="13.25" customHeight="1" x14ac:dyDescent="0.2">
      <c r="A34" s="41"/>
      <c r="B34" s="25"/>
      <c r="C34" s="23"/>
      <c r="D34" s="83"/>
      <c r="E34" s="23"/>
      <c r="F34" s="25"/>
      <c r="G34" s="25"/>
      <c r="H34" s="23"/>
      <c r="I34" s="83"/>
      <c r="J34" s="23"/>
      <c r="K34" s="25"/>
      <c r="L34" s="25"/>
      <c r="M34" s="23"/>
      <c r="N34" s="83"/>
      <c r="O34" s="23"/>
      <c r="P34" s="25"/>
      <c r="Q34" s="25"/>
      <c r="R34" s="23"/>
      <c r="S34" s="83"/>
      <c r="T34" s="23"/>
      <c r="U34" s="25"/>
      <c r="V34" s="25"/>
      <c r="W34" s="23"/>
      <c r="X34" s="83"/>
      <c r="Y34" s="23"/>
      <c r="Z34" s="25"/>
      <c r="AA34" s="25"/>
      <c r="AB34" s="26"/>
      <c r="AC34" s="26"/>
      <c r="AD34" s="26"/>
      <c r="AE34" s="26"/>
      <c r="AF34" s="40"/>
      <c r="AG34" s="40"/>
      <c r="AH34" s="40"/>
      <c r="AI34" s="40"/>
      <c r="AJ34" s="40"/>
      <c r="AK34" s="40"/>
      <c r="AL34" s="40"/>
      <c r="AM34" s="40"/>
      <c r="AN34" s="41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ht="12.75" customHeight="1" x14ac:dyDescent="0.2">
      <c r="A35" s="35"/>
      <c r="B35" s="2"/>
      <c r="C35" s="3"/>
      <c r="D35" s="3"/>
      <c r="E35" s="3"/>
      <c r="F35" s="3"/>
      <c r="G35" s="25"/>
      <c r="H35" s="23"/>
      <c r="I35" s="24"/>
      <c r="J35" s="23"/>
      <c r="K35" s="25"/>
      <c r="L35" s="15"/>
      <c r="M35" s="15"/>
      <c r="N35" s="15"/>
      <c r="O35" s="15"/>
      <c r="P35" s="17"/>
      <c r="Q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ht="13.25" customHeight="1" x14ac:dyDescent="0.2">
      <c r="A36" s="133" t="s">
        <v>11</v>
      </c>
      <c r="B36" s="131" t="s">
        <v>24</v>
      </c>
      <c r="C36" s="131"/>
      <c r="D36" s="131"/>
      <c r="E36" s="131"/>
      <c r="F36" s="131"/>
      <c r="G36" s="131" t="s">
        <v>89</v>
      </c>
      <c r="H36" s="131"/>
      <c r="I36" s="131"/>
      <c r="J36" s="131"/>
      <c r="K36" s="131"/>
      <c r="L36" s="131" t="s">
        <v>7</v>
      </c>
      <c r="M36" s="131"/>
      <c r="N36" s="131"/>
      <c r="O36" s="131"/>
      <c r="P36" s="131"/>
      <c r="Q36" s="131" t="s">
        <v>8</v>
      </c>
      <c r="R36" s="131"/>
      <c r="S36" s="131"/>
      <c r="T36" s="131"/>
      <c r="U36" s="131"/>
      <c r="V36" s="131" t="s">
        <v>2</v>
      </c>
      <c r="W36" s="131"/>
      <c r="X36" s="131"/>
      <c r="Y36" s="131"/>
      <c r="Z36" s="131"/>
      <c r="AA36" s="131"/>
      <c r="AB36" s="131"/>
      <c r="AC36" s="131"/>
      <c r="AD36" s="131"/>
      <c r="AE36" s="131"/>
      <c r="AF36" s="130" t="s">
        <v>14</v>
      </c>
      <c r="AG36" s="130" t="s">
        <v>15</v>
      </c>
      <c r="AH36" s="130" t="s">
        <v>16</v>
      </c>
      <c r="AI36" s="130" t="s">
        <v>17</v>
      </c>
      <c r="AJ36" s="130" t="s">
        <v>18</v>
      </c>
      <c r="AK36" s="130" t="s">
        <v>19</v>
      </c>
      <c r="AL36" s="130" t="s">
        <v>20</v>
      </c>
      <c r="AM36" s="130" t="s">
        <v>21</v>
      </c>
      <c r="AN36" s="133" t="s">
        <v>3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ht="13.25" customHeight="1" x14ac:dyDescent="0.2">
      <c r="A37" s="134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0"/>
      <c r="AG37" s="130"/>
      <c r="AH37" s="130"/>
      <c r="AI37" s="130"/>
      <c r="AJ37" s="130"/>
      <c r="AK37" s="130"/>
      <c r="AL37" s="130"/>
      <c r="AM37" s="130"/>
      <c r="AN37" s="134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ht="13.25" customHeight="1" x14ac:dyDescent="0.2">
      <c r="A38" s="129" t="s">
        <v>24</v>
      </c>
      <c r="B38" s="138"/>
      <c r="C38" s="139"/>
      <c r="D38" s="139"/>
      <c r="E38" s="139"/>
      <c r="F38" s="140"/>
      <c r="G38" s="122">
        <f>H38+H39</f>
        <v>39</v>
      </c>
      <c r="H38" s="70">
        <f>'9月7日'!L25</f>
        <v>16</v>
      </c>
      <c r="I38" s="20" t="s">
        <v>70</v>
      </c>
      <c r="J38" s="72">
        <f>'9月7日'!N25</f>
        <v>14</v>
      </c>
      <c r="K38" s="125">
        <f>J38+J39</f>
        <v>27</v>
      </c>
      <c r="L38" s="122">
        <f>M38+M39</f>
        <v>36</v>
      </c>
      <c r="M38" s="70">
        <f>'9月6日'!L23</f>
        <v>18</v>
      </c>
      <c r="N38" s="20" t="s">
        <v>70</v>
      </c>
      <c r="O38" s="72">
        <f>'9月6日'!N23</f>
        <v>8</v>
      </c>
      <c r="P38" s="125">
        <f>O38+O39</f>
        <v>15</v>
      </c>
      <c r="Q38" s="122">
        <f>R38+R39</f>
        <v>38</v>
      </c>
      <c r="R38" s="70">
        <f>'9月4日'!L23</f>
        <v>22</v>
      </c>
      <c r="S38" s="20" t="s">
        <v>70</v>
      </c>
      <c r="T38" s="72">
        <f>'9月4日'!N23</f>
        <v>4</v>
      </c>
      <c r="U38" s="125">
        <f>T38+T39</f>
        <v>12</v>
      </c>
      <c r="V38" s="122">
        <f>W38+W39</f>
        <v>39</v>
      </c>
      <c r="W38" s="70">
        <f>'9月3日'!L25</f>
        <v>19</v>
      </c>
      <c r="X38" s="20" t="s">
        <v>70</v>
      </c>
      <c r="Y38" s="72">
        <f>'9月3日'!N25</f>
        <v>6</v>
      </c>
      <c r="Z38" s="125">
        <f>Y38+Y39</f>
        <v>16</v>
      </c>
      <c r="AA38" s="149"/>
      <c r="AB38" s="6"/>
      <c r="AC38" s="7"/>
      <c r="AD38" s="6"/>
      <c r="AE38" s="151"/>
      <c r="AF38" s="124">
        <f>IF(G38&gt;K38,1)+IF(G38&lt;K38,0)+IF(G38=K38,0)+IF(L38&gt;P38,1)+IF(L38&lt;P38,0)+IF(L38=P38,0)+IF(Q38&gt;U38,1)+IF(Q38&lt;U38,0)+IF(Q38=U38,0)+IF(V38&gt;Z38,1)+IF(V38&lt;Z38,0)+IF(V38=Z38,0)</f>
        <v>4</v>
      </c>
      <c r="AG38" s="124">
        <f>IF(G38&gt;K38,0)+IF(G38&lt;K38,1)+IF(G38=K38,0)+IF(L38&gt;P38,0)+IF(L38&lt;P38,1)+IF(L38=P38,0)+IF(Q38&gt;U38,0)+IF(Q38&lt;U38,1)+IF(Q38=U38,0)+IF(V38&gt;Z38,0)+IF(V38&lt;Z38,1)+IF(V38=Z38,0)</f>
        <v>0</v>
      </c>
      <c r="AH38" s="124">
        <f>IF(G38&gt;K38,0)+IF(G38&lt;K38,0)+IF(G38=K38=0,0)+IF((G38&gt;0)*(K38&gt;0)*(G38=K38),1)+IF(L38&gt;P38,0)+IF(L38&lt;P38,0)+IF(L38=P38=0,0)+IF((L38&gt;0)*(P38&gt;0)*(L38=P38),1)+IF(Q38&gt;U38,0)+IF(Q38&lt;U38,0)+IF(Q38=U38=0,0)+IF((Q38&gt;0)*(U38&gt;0)*(Q38=U38),1)+IF(V38&gt;Z38,0)+IF(V38&lt;Z38,0)+IF(V38=Z38=0,0)+IF((V38&gt;0)*(Z38&gt;0)*(V38=Z38),1)</f>
        <v>0</v>
      </c>
      <c r="AI38" s="124">
        <f>SUM(AF38*2+AH38*1)</f>
        <v>8</v>
      </c>
      <c r="AJ38" s="124">
        <f>SUM(G38+L38+Q38+V38+AA38)</f>
        <v>152</v>
      </c>
      <c r="AK38" s="124">
        <f>SUM(K38+P38+U38+Z38+AE38)</f>
        <v>70</v>
      </c>
      <c r="AL38" s="124">
        <f>SUM(AJ38-AK38)</f>
        <v>82</v>
      </c>
      <c r="AM38" s="124">
        <v>1</v>
      </c>
      <c r="AN38" s="129" t="s">
        <v>24</v>
      </c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ht="13.25" customHeight="1" x14ac:dyDescent="0.2">
      <c r="A39" s="129"/>
      <c r="B39" s="141"/>
      <c r="C39" s="142"/>
      <c r="D39" s="142"/>
      <c r="E39" s="142"/>
      <c r="F39" s="143"/>
      <c r="G39" s="123"/>
      <c r="H39" s="71">
        <f>'9月7日'!L26</f>
        <v>23</v>
      </c>
      <c r="I39" s="22" t="s">
        <v>70</v>
      </c>
      <c r="J39" s="73">
        <f>'9月7日'!N26</f>
        <v>13</v>
      </c>
      <c r="K39" s="126"/>
      <c r="L39" s="123"/>
      <c r="M39" s="71">
        <f>'9月6日'!L24</f>
        <v>18</v>
      </c>
      <c r="N39" s="22" t="s">
        <v>70</v>
      </c>
      <c r="O39" s="73">
        <f>'9月6日'!N24</f>
        <v>7</v>
      </c>
      <c r="P39" s="126"/>
      <c r="Q39" s="123"/>
      <c r="R39" s="71">
        <f>'9月4日'!L24</f>
        <v>16</v>
      </c>
      <c r="S39" s="22" t="s">
        <v>70</v>
      </c>
      <c r="T39" s="73">
        <f>'9月4日'!N24</f>
        <v>8</v>
      </c>
      <c r="U39" s="126"/>
      <c r="V39" s="123"/>
      <c r="W39" s="71">
        <f>'9月3日'!L26</f>
        <v>20</v>
      </c>
      <c r="X39" s="22" t="s">
        <v>70</v>
      </c>
      <c r="Y39" s="73">
        <f>'9月3日'!N26</f>
        <v>10</v>
      </c>
      <c r="Z39" s="126"/>
      <c r="AA39" s="150"/>
      <c r="AB39" s="8"/>
      <c r="AC39" s="9"/>
      <c r="AD39" s="8"/>
      <c r="AE39" s="152"/>
      <c r="AF39" s="124"/>
      <c r="AG39" s="124"/>
      <c r="AH39" s="124"/>
      <c r="AI39" s="124"/>
      <c r="AJ39" s="124"/>
      <c r="AK39" s="124"/>
      <c r="AL39" s="124"/>
      <c r="AM39" s="124"/>
      <c r="AN39" s="129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ht="13.25" customHeight="1" x14ac:dyDescent="0.2">
      <c r="A40" s="129" t="s">
        <v>90</v>
      </c>
      <c r="B40" s="122">
        <f>C40+C41</f>
        <v>27</v>
      </c>
      <c r="C40" s="70">
        <f>J38</f>
        <v>14</v>
      </c>
      <c r="D40" s="20" t="s">
        <v>70</v>
      </c>
      <c r="E40" s="72">
        <f>H38</f>
        <v>16</v>
      </c>
      <c r="F40" s="125">
        <f>E40+E41</f>
        <v>39</v>
      </c>
      <c r="G40" s="138"/>
      <c r="H40" s="139"/>
      <c r="I40" s="139"/>
      <c r="J40" s="139"/>
      <c r="K40" s="140"/>
      <c r="L40" s="122">
        <f>M40+M41</f>
        <v>28</v>
      </c>
      <c r="M40" s="70">
        <f>'9月3日'!L23</f>
        <v>13</v>
      </c>
      <c r="N40" s="20" t="s">
        <v>70</v>
      </c>
      <c r="O40" s="72">
        <f>'9月3日'!N23</f>
        <v>11</v>
      </c>
      <c r="P40" s="125">
        <f>O40+O41</f>
        <v>22</v>
      </c>
      <c r="Q40" s="122">
        <f>R40+R41</f>
        <v>37</v>
      </c>
      <c r="R40" s="70">
        <f>'9月5日'!L25</f>
        <v>15</v>
      </c>
      <c r="S40" s="20" t="s">
        <v>70</v>
      </c>
      <c r="T40" s="72">
        <f>'9月5日'!N25</f>
        <v>13</v>
      </c>
      <c r="U40" s="125">
        <f>T40+T41</f>
        <v>25</v>
      </c>
      <c r="V40" s="122">
        <f>W40+W41</f>
        <v>33</v>
      </c>
      <c r="W40" s="70">
        <f>'9月4日'!L25</f>
        <v>18</v>
      </c>
      <c r="X40" s="20" t="s">
        <v>70</v>
      </c>
      <c r="Y40" s="72">
        <f>'9月4日'!N25</f>
        <v>6</v>
      </c>
      <c r="Z40" s="125">
        <f>Y40+Y41</f>
        <v>28</v>
      </c>
      <c r="AA40" s="149"/>
      <c r="AB40" s="6"/>
      <c r="AC40" s="7"/>
      <c r="AD40" s="6"/>
      <c r="AE40" s="151"/>
      <c r="AF40" s="124">
        <f>IF(B40&gt;F40,1)+IF(B40&lt;F40,0)+IF(B40=F40,0)+IF(L40&gt;P40,1)+IF(L40&lt;P40,0)+IF(L40=P40,0)+IF(Q40&gt;U40,1)+IF(Q40&lt;U40,0)+IF(Q40=U40,0)+IF(V40&gt;Z40,1)+IF(V40&lt;Z40,0)+IF(V40=Z40,0)</f>
        <v>3</v>
      </c>
      <c r="AG40" s="124">
        <f>IF(B40&gt;F40,0)+IF(B40&lt;F40,1)+IF(B40=F40,0)+IF(L40&gt;P40,0)+IF(L40&lt;P40,1)+IF(L40=P40,0)+IF(Q40&gt;U40,0)+IF(Q40&lt;U40,1)+IF(Q40=U40,0)+IF(V40&gt;Z40,0)+IF(V40&lt;Z40,1)+IF(V40=Z40,0)</f>
        <v>1</v>
      </c>
      <c r="AH40" s="144">
        <f>IF(B40&gt;F40,0)+IF(B40&lt;F40,0)+IF(B40=F40=0,0)+IF((B40&gt;0)*(F40&gt;0)*(B40=F40),1)+IF(L40&gt;P40,0)+IF(L40&lt;P40,0)+IF(L40=P40=0,0)+IF((L40&gt;0)*(P40&gt;0)*(L40=P40),1)+IF(Q40&gt;U40,0)+IF(Q40&lt;U40,0)+IF(Q40=U40=0,0)+IF((Q40&gt;0)*(U40&gt;0)*(Q40=U40),1)+IF(V40&gt;Z40,0)+IF(V40&lt;Z40,0)+IF(V40=Z40=0,0)+IF((V40&gt;0)*(Z40&gt;0)*(V40=Z40),1)+IF(AA40&gt;AE40,0)+IF(AA40&lt;AE40,0)+IF(AA40=AE40=0,0)+IF((AA40&gt;0)*(AE40&gt;0)*(AA40=AE40),1)</f>
        <v>0</v>
      </c>
      <c r="AI40" s="124">
        <f>SUM(AF40*2+AH40*1)</f>
        <v>6</v>
      </c>
      <c r="AJ40" s="124">
        <f>SUM(B40+L40+Q40+V40+AA40)</f>
        <v>125</v>
      </c>
      <c r="AK40" s="124">
        <f>SUM(F40+P40+U40+Z40+AE40)</f>
        <v>114</v>
      </c>
      <c r="AL40" s="124">
        <f>SUM(AJ40-AK40)</f>
        <v>11</v>
      </c>
      <c r="AM40" s="124">
        <v>2</v>
      </c>
      <c r="AN40" s="129" t="s">
        <v>90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60" ht="13.25" customHeight="1" x14ac:dyDescent="0.2">
      <c r="A41" s="129"/>
      <c r="B41" s="123"/>
      <c r="C41" s="71">
        <f>J39</f>
        <v>13</v>
      </c>
      <c r="D41" s="22" t="s">
        <v>70</v>
      </c>
      <c r="E41" s="73">
        <f>H39</f>
        <v>23</v>
      </c>
      <c r="F41" s="126"/>
      <c r="G41" s="141"/>
      <c r="H41" s="142"/>
      <c r="I41" s="142"/>
      <c r="J41" s="142"/>
      <c r="K41" s="143"/>
      <c r="L41" s="123"/>
      <c r="M41" s="71">
        <f>'9月3日'!L24</f>
        <v>15</v>
      </c>
      <c r="N41" s="22" t="s">
        <v>70</v>
      </c>
      <c r="O41" s="73">
        <f>'9月3日'!N24</f>
        <v>11</v>
      </c>
      <c r="P41" s="126"/>
      <c r="Q41" s="123"/>
      <c r="R41" s="71">
        <f>'9月5日'!L26</f>
        <v>22</v>
      </c>
      <c r="S41" s="22" t="s">
        <v>70</v>
      </c>
      <c r="T41" s="73">
        <f>'9月5日'!N26</f>
        <v>12</v>
      </c>
      <c r="U41" s="126"/>
      <c r="V41" s="123"/>
      <c r="W41" s="71">
        <f>'9月4日'!L26</f>
        <v>15</v>
      </c>
      <c r="X41" s="22" t="s">
        <v>70</v>
      </c>
      <c r="Y41" s="73">
        <f>'9月4日'!N26</f>
        <v>22</v>
      </c>
      <c r="Z41" s="126"/>
      <c r="AA41" s="150"/>
      <c r="AB41" s="8"/>
      <c r="AC41" s="9"/>
      <c r="AD41" s="8"/>
      <c r="AE41" s="152"/>
      <c r="AF41" s="124"/>
      <c r="AG41" s="124"/>
      <c r="AH41" s="144"/>
      <c r="AI41" s="124"/>
      <c r="AJ41" s="124"/>
      <c r="AK41" s="124"/>
      <c r="AL41" s="124"/>
      <c r="AM41" s="124"/>
      <c r="AN41" s="129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1:60" ht="13.25" customHeight="1" x14ac:dyDescent="0.2">
      <c r="A42" s="129" t="s">
        <v>7</v>
      </c>
      <c r="B42" s="122">
        <f>C42+C43</f>
        <v>15</v>
      </c>
      <c r="C42" s="70">
        <f>O38</f>
        <v>8</v>
      </c>
      <c r="D42" s="20" t="s">
        <v>70</v>
      </c>
      <c r="E42" s="72">
        <f>M38</f>
        <v>18</v>
      </c>
      <c r="F42" s="125">
        <f>E42+E43</f>
        <v>36</v>
      </c>
      <c r="G42" s="122">
        <f>H42+H43</f>
        <v>22</v>
      </c>
      <c r="H42" s="70">
        <f>O40</f>
        <v>11</v>
      </c>
      <c r="I42" s="20" t="s">
        <v>70</v>
      </c>
      <c r="J42" s="72">
        <f>M40</f>
        <v>13</v>
      </c>
      <c r="K42" s="125">
        <f>J42+J43</f>
        <v>28</v>
      </c>
      <c r="L42" s="138"/>
      <c r="M42" s="139"/>
      <c r="N42" s="139"/>
      <c r="O42" s="139"/>
      <c r="P42" s="140"/>
      <c r="Q42" s="122">
        <f>R42+R43</f>
        <v>28</v>
      </c>
      <c r="R42" s="70">
        <f>'9月7日'!L23</f>
        <v>13</v>
      </c>
      <c r="S42" s="20" t="s">
        <v>70</v>
      </c>
      <c r="T42" s="72">
        <f>'9月7日'!N23</f>
        <v>10</v>
      </c>
      <c r="U42" s="125">
        <f>T42+T43</f>
        <v>23</v>
      </c>
      <c r="V42" s="122">
        <f>W42+W43</f>
        <v>23</v>
      </c>
      <c r="W42" s="70">
        <f>'9月5日'!L23</f>
        <v>9</v>
      </c>
      <c r="X42" s="20" t="s">
        <v>70</v>
      </c>
      <c r="Y42" s="72">
        <f>'9月5日'!N23</f>
        <v>17</v>
      </c>
      <c r="Z42" s="125">
        <f>Y42+Y43</f>
        <v>26</v>
      </c>
      <c r="AA42" s="149"/>
      <c r="AB42" s="6"/>
      <c r="AC42" s="7"/>
      <c r="AD42" s="6"/>
      <c r="AE42" s="151"/>
      <c r="AF42" s="124">
        <f>IF(B42&gt;F42,1)+IF(B42&lt;F42,0)+IF(B42=F42,0)+IF(G42&gt;K42,1)+IF(G42&lt;K42,0)+IF(G42=K42,0)+IF(Q42&gt;U42,1)+IF(Q42&lt;U42,0)+IF(Q42=U42,0)+IF(V42&gt;Z42,1)+IF(V42&lt;Z42,0)+IF(V42=Z42,0)</f>
        <v>1</v>
      </c>
      <c r="AG42" s="124">
        <f>IF(B42&gt;F42,0)+IF(B42&lt;F42,1)+IF(B42=F42,0)+IF(G42&gt;K42,0)+IF(G42&lt;K42,1)+IF(G42=K42,0)+IF(Q42&gt;U42,0)+IF(Q42&lt;U42,1)+IF(Q42=U42,0)+IF(V42&gt;Z42,0)+IF(V42&lt;Z42,1)+IF(V42=Z42,0)</f>
        <v>3</v>
      </c>
      <c r="AH42" s="124">
        <f>IF(B42&gt;F42,0)+IF(B42&lt;F42,0)+IF(B42=F42=0,0)+IF((B42&gt;0)*(F42&gt;0)*(B42=F42),1)+IF(G42&gt;K42,0)+IF(G42&lt;K42,0)+IF(G42=K42=0,0)+IF((G42&gt;0)*(K42&gt;0)*(G42=K42),1)+IF(Q42&gt;U42,0)+IF(Q42&lt;U42,0)+IF(Q42=U42=0,0)+IF((Q42&gt;0)*(U42&gt;0)*(Q42=U42),1)+IF(V42&gt;Z42,0)+IF(V42&lt;Z42,0)+IF(V42=Z42=0,0)+IF((V42&gt;0)*(Z42&gt;0)*(V42=Z42),1)+IF(AA42&gt;AE42,0)+IF(AA42&lt;AE42,0)+IF(AA42=AE42=0,0)+IF((AA42&gt;0)*(AE42&gt;0)*(AA42=AE42),1)</f>
        <v>0</v>
      </c>
      <c r="AI42" s="124">
        <f>SUM(AF42*2+AH42*1)</f>
        <v>2</v>
      </c>
      <c r="AJ42" s="124">
        <f>SUM(B42+G42+Q42+V42+AA42)</f>
        <v>88</v>
      </c>
      <c r="AK42" s="124">
        <f>SUM(F42+K42+U42+Z42+AE42)</f>
        <v>113</v>
      </c>
      <c r="AL42" s="124">
        <f>SUM(AJ42-AK42)</f>
        <v>-25</v>
      </c>
      <c r="AM42" s="124">
        <v>3</v>
      </c>
      <c r="AN42" s="129" t="s">
        <v>7</v>
      </c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ht="13.25" customHeight="1" x14ac:dyDescent="0.2">
      <c r="A43" s="129"/>
      <c r="B43" s="123"/>
      <c r="C43" s="71">
        <f>O39</f>
        <v>7</v>
      </c>
      <c r="D43" s="22" t="s">
        <v>70</v>
      </c>
      <c r="E43" s="73">
        <f>M39</f>
        <v>18</v>
      </c>
      <c r="F43" s="126"/>
      <c r="G43" s="123"/>
      <c r="H43" s="71">
        <f>O41</f>
        <v>11</v>
      </c>
      <c r="I43" s="22" t="s">
        <v>70</v>
      </c>
      <c r="J43" s="73">
        <f>M41</f>
        <v>15</v>
      </c>
      <c r="K43" s="126"/>
      <c r="L43" s="141"/>
      <c r="M43" s="142"/>
      <c r="N43" s="142"/>
      <c r="O43" s="142"/>
      <c r="P43" s="143"/>
      <c r="Q43" s="123"/>
      <c r="R43" s="71">
        <f>'9月7日'!L24</f>
        <v>15</v>
      </c>
      <c r="S43" s="22" t="s">
        <v>70</v>
      </c>
      <c r="T43" s="73">
        <f>'9月7日'!N24</f>
        <v>13</v>
      </c>
      <c r="U43" s="126"/>
      <c r="V43" s="123"/>
      <c r="W43" s="71">
        <f>'9月5日'!L24</f>
        <v>14</v>
      </c>
      <c r="X43" s="22" t="s">
        <v>70</v>
      </c>
      <c r="Y43" s="73">
        <f>'9月5日'!N24</f>
        <v>9</v>
      </c>
      <c r="Z43" s="126"/>
      <c r="AA43" s="150"/>
      <c r="AB43" s="8"/>
      <c r="AC43" s="9"/>
      <c r="AD43" s="8"/>
      <c r="AE43" s="152"/>
      <c r="AF43" s="124"/>
      <c r="AG43" s="124"/>
      <c r="AH43" s="124"/>
      <c r="AI43" s="124"/>
      <c r="AJ43" s="124"/>
      <c r="AK43" s="124"/>
      <c r="AL43" s="124"/>
      <c r="AM43" s="124"/>
      <c r="AN43" s="129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ht="13.25" customHeight="1" x14ac:dyDescent="0.2">
      <c r="A44" s="129" t="s">
        <v>8</v>
      </c>
      <c r="B44" s="122">
        <f>C44+C45</f>
        <v>12</v>
      </c>
      <c r="C44" s="70">
        <f>T38</f>
        <v>4</v>
      </c>
      <c r="D44" s="20" t="s">
        <v>70</v>
      </c>
      <c r="E44" s="72">
        <f>R38</f>
        <v>22</v>
      </c>
      <c r="F44" s="125">
        <f>E44+E45</f>
        <v>38</v>
      </c>
      <c r="G44" s="122">
        <f>H44+H45</f>
        <v>25</v>
      </c>
      <c r="H44" s="70">
        <f>T40</f>
        <v>13</v>
      </c>
      <c r="I44" s="20" t="s">
        <v>70</v>
      </c>
      <c r="J44" s="72">
        <f>R40</f>
        <v>15</v>
      </c>
      <c r="K44" s="125">
        <f>J44+J45</f>
        <v>37</v>
      </c>
      <c r="L44" s="122">
        <f>M44+M45</f>
        <v>23</v>
      </c>
      <c r="M44" s="70">
        <f>T42</f>
        <v>10</v>
      </c>
      <c r="N44" s="20" t="s">
        <v>70</v>
      </c>
      <c r="O44" s="72">
        <f>R42</f>
        <v>13</v>
      </c>
      <c r="P44" s="125">
        <f>O44+O45</f>
        <v>28</v>
      </c>
      <c r="Q44" s="138"/>
      <c r="R44" s="139"/>
      <c r="S44" s="139"/>
      <c r="T44" s="139"/>
      <c r="U44" s="140"/>
      <c r="V44" s="122">
        <f>W44+W45</f>
        <v>21</v>
      </c>
      <c r="W44" s="70">
        <f>'9月6日'!L25</f>
        <v>8</v>
      </c>
      <c r="X44" s="20" t="s">
        <v>70</v>
      </c>
      <c r="Y44" s="72">
        <f>'9月6日'!N25</f>
        <v>8</v>
      </c>
      <c r="Z44" s="125">
        <f>Y44+Y45</f>
        <v>19</v>
      </c>
      <c r="AA44" s="149"/>
      <c r="AB44" s="6"/>
      <c r="AC44" s="7"/>
      <c r="AD44" s="6"/>
      <c r="AE44" s="151"/>
      <c r="AF44" s="124">
        <f>IF(B44&gt;F44,1)+IF(B44&lt;F44,0)+IF(B44=F44,0)+IF(G44&gt;K44,1)+IF(G44&lt;K44,0)+IF(G44=K44,0)+IF(L44&gt;P44,1)+IF(L44&lt;P44,0)+IF(L44=P44,0)+IF(V44&gt;Z44,1)+IF(V44&lt;Z44,0)+IF(V44=Z44,0)</f>
        <v>1</v>
      </c>
      <c r="AG44" s="124">
        <f>IF(B44&gt;F44,0)+IF(B44&lt;F44,1)+IF(B44=F44,0)+IF(G44&gt;K44,0)+IF(G44&lt;K44,1)+IF(G44=K44,0)+IF(L44&gt;P44,0)+IF(L44&lt;P44,1)+IF(L44=P44,0)+IF(V44&gt;Z44,0)+IF(V44&lt;Z44,1)+IF(V44=Z44,0)</f>
        <v>3</v>
      </c>
      <c r="AH44" s="124">
        <f>IF(B44&gt;F44,0)+IF(B44&lt;F44,0)+IF(B44=F44=0,0)+IF((B44&gt;0)*(F44&gt;0)*(B44=F44),1)+IF(G44&gt;K44,0)+IF(G44&lt;K44,0)+IF(G44=K44=0,0)+IF((G44&gt;0)*(K44&gt;0)*(G44=K44),1)+IF(L44&gt;P44,0)+IF(L44&lt;P44,0)+IF(L44=P44=0,0)+IF((L44&gt;0)*(P44&gt;0)*(L44=P44),1)+IF(V44&gt;Z44,0)+IF(V44&lt;Z44,0)+IF(V44=Z44=0,0)+IF((V44&gt;0)*(Z44&gt;0)*(V44=Z44),1)+IF(AA44&gt;AE44,0)+IF(AA44&lt;AE44,0)+IF(AA44=AE44=0,0)+IF((AA44&gt;0)*(AE44&gt;0)*(AA44=AE44),1)</f>
        <v>0</v>
      </c>
      <c r="AI44" s="124">
        <f>SUM(AF44*2+AH44*1)</f>
        <v>2</v>
      </c>
      <c r="AJ44" s="124">
        <f>SUM(B44+G44+L44+V44+AA44)</f>
        <v>81</v>
      </c>
      <c r="AK44" s="124">
        <f>SUM(F44+K44+P44+Z44+AE44)</f>
        <v>122</v>
      </c>
      <c r="AL44" s="124">
        <f>SUM(AJ44-AK44)</f>
        <v>-41</v>
      </c>
      <c r="AM44" s="124">
        <v>5</v>
      </c>
      <c r="AN44" s="129" t="s">
        <v>8</v>
      </c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ht="13.25" customHeight="1" x14ac:dyDescent="0.2">
      <c r="A45" s="129"/>
      <c r="B45" s="123"/>
      <c r="C45" s="71">
        <f>T39</f>
        <v>8</v>
      </c>
      <c r="D45" s="22" t="s">
        <v>70</v>
      </c>
      <c r="E45" s="73">
        <f>R39</f>
        <v>16</v>
      </c>
      <c r="F45" s="126"/>
      <c r="G45" s="123"/>
      <c r="H45" s="71">
        <f>T41</f>
        <v>12</v>
      </c>
      <c r="I45" s="22" t="s">
        <v>70</v>
      </c>
      <c r="J45" s="73">
        <f>R41</f>
        <v>22</v>
      </c>
      <c r="K45" s="126"/>
      <c r="L45" s="123"/>
      <c r="M45" s="71">
        <f>T43</f>
        <v>13</v>
      </c>
      <c r="N45" s="22" t="s">
        <v>70</v>
      </c>
      <c r="O45" s="73">
        <f>R43</f>
        <v>15</v>
      </c>
      <c r="P45" s="126"/>
      <c r="Q45" s="141"/>
      <c r="R45" s="142"/>
      <c r="S45" s="142"/>
      <c r="T45" s="142"/>
      <c r="U45" s="143"/>
      <c r="V45" s="123"/>
      <c r="W45" s="71">
        <f>'9月6日'!L26</f>
        <v>13</v>
      </c>
      <c r="X45" s="22" t="s">
        <v>70</v>
      </c>
      <c r="Y45" s="73">
        <f>'9月6日'!N26</f>
        <v>11</v>
      </c>
      <c r="Z45" s="126"/>
      <c r="AA45" s="150"/>
      <c r="AB45" s="8"/>
      <c r="AC45" s="9"/>
      <c r="AD45" s="8"/>
      <c r="AE45" s="152"/>
      <c r="AF45" s="124"/>
      <c r="AG45" s="124"/>
      <c r="AH45" s="124"/>
      <c r="AI45" s="124"/>
      <c r="AJ45" s="124"/>
      <c r="AK45" s="124"/>
      <c r="AL45" s="124"/>
      <c r="AM45" s="124"/>
      <c r="AN45" s="129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ht="13.25" customHeight="1" x14ac:dyDescent="0.2">
      <c r="A46" s="129" t="s">
        <v>2</v>
      </c>
      <c r="B46" s="122">
        <f>C46+C47</f>
        <v>16</v>
      </c>
      <c r="C46" s="70">
        <f>Y38</f>
        <v>6</v>
      </c>
      <c r="D46" s="20" t="s">
        <v>70</v>
      </c>
      <c r="E46" s="72">
        <f>W38</f>
        <v>19</v>
      </c>
      <c r="F46" s="125">
        <f>E46+E47</f>
        <v>39</v>
      </c>
      <c r="G46" s="122">
        <f>H46+H47</f>
        <v>28</v>
      </c>
      <c r="H46" s="70">
        <f>Y40</f>
        <v>6</v>
      </c>
      <c r="I46" s="20" t="s">
        <v>70</v>
      </c>
      <c r="J46" s="72">
        <f>W40</f>
        <v>18</v>
      </c>
      <c r="K46" s="125">
        <f>J46+J47</f>
        <v>33</v>
      </c>
      <c r="L46" s="122">
        <f>M46+M47</f>
        <v>26</v>
      </c>
      <c r="M46" s="70">
        <f>Y42</f>
        <v>17</v>
      </c>
      <c r="N46" s="20" t="s">
        <v>70</v>
      </c>
      <c r="O46" s="72">
        <f>W42</f>
        <v>9</v>
      </c>
      <c r="P46" s="125">
        <f>O46+O47</f>
        <v>23</v>
      </c>
      <c r="Q46" s="122">
        <f>R46+R47</f>
        <v>19</v>
      </c>
      <c r="R46" s="70">
        <f>Y44</f>
        <v>8</v>
      </c>
      <c r="S46" s="20" t="s">
        <v>70</v>
      </c>
      <c r="T46" s="72">
        <f>W44</f>
        <v>8</v>
      </c>
      <c r="U46" s="125">
        <f>T46+T47</f>
        <v>21</v>
      </c>
      <c r="V46" s="138"/>
      <c r="W46" s="139"/>
      <c r="X46" s="139"/>
      <c r="Y46" s="139"/>
      <c r="Z46" s="140"/>
      <c r="AA46" s="149"/>
      <c r="AB46" s="6"/>
      <c r="AC46" s="7"/>
      <c r="AD46" s="6"/>
      <c r="AE46" s="151"/>
      <c r="AF46" s="124">
        <f>IF(B46&gt;F46,1)+IF(B46&lt;F46,0)+IF(B46=F46,0)+IF(G46&gt;K46,1)+IF(G46&lt;K46,0)+IF(G46=K46,0)+IF(L46&gt;P46,1)+IF(L46&lt;P46,0)+IF(L46=P46,0)+IF(Q46&gt;U46,1)+IF(Q46&lt;U46,0)+IF(Q46=U46,0)</f>
        <v>1</v>
      </c>
      <c r="AG46" s="124">
        <f>IF(B46&gt;F46,0)+IF(B46&lt;F46,1)+IF(B46=F46,0)+IF(G46&gt;K46,0)+IF(G46&lt;K46,1)+IF(G46=K46,0)+IF(L46&gt;P46,0)+IF(L46&lt;P46,1)+IF(L46=P46,0)+IF(Q46&gt;U46,0)+IF(Q46&lt;U46,1)+IF(Q46=U46,0)</f>
        <v>3</v>
      </c>
      <c r="AH46" s="124">
        <f>IF(B46&gt;F46,0)+IF(B46&lt;F46,0)+IF(B46=F46=0,0)+IF((B46&gt;0)*(F46&gt;0)*(B46=F46),1)+IF(G46&gt;K46,0)+IF(G46&lt;K46,0)+IF(G46=K46=0,0)+IF((G46&gt;0)*(K46&gt;0)*(G46=K46),1)+IF(L46&gt;P46,0)+IF(L46&lt;P46,0)+IF(L46=P46=0,0)+IF((L46&gt;0)*(P46&gt;0)*(L46=P46),1)+IF(Q46&gt;U46,0)+IF(Q46&lt;U46,0)+IF(Q46=U46=0,0)+IF((Q46&gt;0)*(U46&gt;0)*(Q46=U46),1)+IF(AA46&gt;AE46,0)+IF(AA46&lt;AE46,0)+IF(AA46=AE46=0,0)+IF((AA46&gt;0)*(AE46&gt;0)*(AA46=AE46),1)</f>
        <v>0</v>
      </c>
      <c r="AI46" s="124">
        <f>SUM(AF46*2+AH46*1)</f>
        <v>2</v>
      </c>
      <c r="AJ46" s="124">
        <f>SUM(B46+G46+L46+Q46+AA46)</f>
        <v>89</v>
      </c>
      <c r="AK46" s="124">
        <f>SUM(F46+K46+P46+U46+AE46)</f>
        <v>116</v>
      </c>
      <c r="AL46" s="124">
        <f>SUM(AJ46-AK46)</f>
        <v>-27</v>
      </c>
      <c r="AM46" s="124">
        <v>4</v>
      </c>
      <c r="AN46" s="129" t="s">
        <v>2</v>
      </c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ht="13.25" customHeight="1" x14ac:dyDescent="0.2">
      <c r="A47" s="129"/>
      <c r="B47" s="123"/>
      <c r="C47" s="71">
        <f>Y39</f>
        <v>10</v>
      </c>
      <c r="D47" s="22" t="s">
        <v>70</v>
      </c>
      <c r="E47" s="73">
        <f>W39</f>
        <v>20</v>
      </c>
      <c r="F47" s="126"/>
      <c r="G47" s="123"/>
      <c r="H47" s="71">
        <f>Y41</f>
        <v>22</v>
      </c>
      <c r="I47" s="22" t="s">
        <v>70</v>
      </c>
      <c r="J47" s="73">
        <f>W41</f>
        <v>15</v>
      </c>
      <c r="K47" s="126"/>
      <c r="L47" s="123"/>
      <c r="M47" s="71">
        <f>Y43</f>
        <v>9</v>
      </c>
      <c r="N47" s="22" t="s">
        <v>70</v>
      </c>
      <c r="O47" s="73">
        <f>W43</f>
        <v>14</v>
      </c>
      <c r="P47" s="126"/>
      <c r="Q47" s="123"/>
      <c r="R47" s="71">
        <f>Y45</f>
        <v>11</v>
      </c>
      <c r="S47" s="22" t="s">
        <v>70</v>
      </c>
      <c r="T47" s="73">
        <f>W45</f>
        <v>13</v>
      </c>
      <c r="U47" s="126"/>
      <c r="V47" s="141"/>
      <c r="W47" s="142"/>
      <c r="X47" s="142"/>
      <c r="Y47" s="142"/>
      <c r="Z47" s="143"/>
      <c r="AA47" s="150"/>
      <c r="AB47" s="8"/>
      <c r="AC47" s="9"/>
      <c r="AD47" s="8"/>
      <c r="AE47" s="152"/>
      <c r="AF47" s="124"/>
      <c r="AG47" s="124"/>
      <c r="AH47" s="124"/>
      <c r="AI47" s="124"/>
      <c r="AJ47" s="124"/>
      <c r="AK47" s="124"/>
      <c r="AL47" s="124"/>
      <c r="AM47" s="124"/>
      <c r="AN47" s="129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ht="13.25" customHeight="1" x14ac:dyDescent="0.2">
      <c r="A48" s="153"/>
      <c r="B48" s="151"/>
      <c r="C48" s="6"/>
      <c r="D48" s="7"/>
      <c r="E48" s="6"/>
      <c r="F48" s="154"/>
      <c r="G48" s="149"/>
      <c r="H48" s="6"/>
      <c r="I48" s="7"/>
      <c r="J48" s="6"/>
      <c r="K48" s="154"/>
      <c r="L48" s="149"/>
      <c r="M48" s="6"/>
      <c r="N48" s="7"/>
      <c r="O48" s="6"/>
      <c r="P48" s="154"/>
      <c r="Q48" s="149"/>
      <c r="R48" s="6"/>
      <c r="S48" s="7"/>
      <c r="T48" s="6"/>
      <c r="U48" s="154"/>
      <c r="V48" s="149"/>
      <c r="W48" s="6"/>
      <c r="X48" s="7"/>
      <c r="Y48" s="6"/>
      <c r="Z48" s="154"/>
      <c r="AA48" s="149"/>
      <c r="AB48" s="156"/>
      <c r="AC48" s="156"/>
      <c r="AD48" s="156"/>
      <c r="AE48" s="157"/>
      <c r="AF48" s="124"/>
      <c r="AG48" s="124"/>
      <c r="AH48" s="124"/>
      <c r="AI48" s="124"/>
      <c r="AJ48" s="124"/>
      <c r="AK48" s="124"/>
      <c r="AL48" s="124"/>
      <c r="AM48" s="124"/>
      <c r="AN48" s="153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ht="13.25" customHeight="1" x14ac:dyDescent="0.2">
      <c r="A49" s="153"/>
      <c r="B49" s="152"/>
      <c r="C49" s="8"/>
      <c r="D49" s="9"/>
      <c r="E49" s="8"/>
      <c r="F49" s="155"/>
      <c r="G49" s="150"/>
      <c r="H49" s="8"/>
      <c r="I49" s="9"/>
      <c r="J49" s="8"/>
      <c r="K49" s="155"/>
      <c r="L49" s="150"/>
      <c r="M49" s="8"/>
      <c r="N49" s="9"/>
      <c r="O49" s="8"/>
      <c r="P49" s="155"/>
      <c r="Q49" s="150"/>
      <c r="R49" s="8"/>
      <c r="S49" s="9"/>
      <c r="T49" s="8"/>
      <c r="U49" s="155"/>
      <c r="V49" s="150"/>
      <c r="W49" s="8"/>
      <c r="X49" s="9"/>
      <c r="Y49" s="8"/>
      <c r="Z49" s="155"/>
      <c r="AA49" s="150"/>
      <c r="AB49" s="158"/>
      <c r="AC49" s="158"/>
      <c r="AD49" s="158"/>
      <c r="AE49" s="159"/>
      <c r="AF49" s="124"/>
      <c r="AG49" s="124"/>
      <c r="AH49" s="124"/>
      <c r="AI49" s="124"/>
      <c r="AJ49" s="124"/>
      <c r="AK49" s="124"/>
      <c r="AL49" s="124"/>
      <c r="AM49" s="124"/>
      <c r="AN49" s="153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ht="13.25" customHeight="1" x14ac:dyDescent="0.2">
      <c r="A50" s="28"/>
      <c r="B50" s="15"/>
      <c r="C50" s="13"/>
      <c r="D50" s="14"/>
      <c r="E50" s="13"/>
      <c r="F50" s="15"/>
      <c r="G50" s="15"/>
      <c r="H50" s="13"/>
      <c r="I50" s="14"/>
      <c r="J50" s="13"/>
      <c r="K50" s="15"/>
      <c r="L50" s="15"/>
      <c r="M50" s="13"/>
      <c r="N50" s="14"/>
      <c r="O50" s="13"/>
      <c r="P50" s="15"/>
      <c r="Q50" s="15"/>
      <c r="R50" s="13"/>
      <c r="S50" s="14"/>
      <c r="T50" s="13"/>
      <c r="U50" s="15"/>
      <c r="V50" s="15"/>
      <c r="W50" s="13"/>
      <c r="X50" s="14"/>
      <c r="Y50" s="13"/>
      <c r="Z50" s="15"/>
      <c r="AA50" s="15"/>
      <c r="AB50" s="18"/>
      <c r="AC50" s="18"/>
      <c r="AD50" s="18"/>
      <c r="AE50" s="18"/>
      <c r="AF50" s="40"/>
      <c r="AG50" s="40"/>
      <c r="AH50" s="40"/>
      <c r="AI50" s="40"/>
      <c r="AJ50" s="40">
        <f>SUM(AJ38:AJ49)</f>
        <v>535</v>
      </c>
      <c r="AK50" s="40">
        <f>SUM(AK38:AK49)</f>
        <v>535</v>
      </c>
      <c r="AL50" s="40">
        <f>SUM(AL38:AL49)</f>
        <v>0</v>
      </c>
      <c r="AM50" s="40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ht="13.25" customHeight="1" x14ac:dyDescent="0.2">
      <c r="A51" s="28"/>
      <c r="B51" s="15"/>
      <c r="C51" s="13"/>
      <c r="D51" s="14"/>
      <c r="E51" s="13"/>
      <c r="F51" s="15"/>
      <c r="G51" s="15"/>
      <c r="H51" s="13"/>
      <c r="I51" s="14"/>
      <c r="J51" s="13"/>
      <c r="K51" s="15"/>
      <c r="L51" s="15"/>
      <c r="M51" s="13"/>
      <c r="N51" s="14"/>
      <c r="O51" s="13"/>
      <c r="P51" s="15"/>
      <c r="Q51" s="15"/>
      <c r="R51" s="13"/>
      <c r="S51" s="14"/>
      <c r="T51" s="13"/>
      <c r="U51" s="15"/>
      <c r="V51" s="15"/>
      <c r="W51" s="13"/>
      <c r="X51" s="14"/>
      <c r="Y51" s="13"/>
      <c r="Z51" s="15"/>
      <c r="AA51" s="15"/>
      <c r="AB51" s="18"/>
      <c r="AC51" s="18"/>
      <c r="AD51" s="18"/>
      <c r="AE51" s="18"/>
      <c r="AF51" s="40"/>
      <c r="AG51" s="40"/>
      <c r="AH51" s="40"/>
      <c r="AI51" s="40"/>
      <c r="AJ51" s="40"/>
      <c r="AK51" s="40"/>
      <c r="AL51" s="40"/>
      <c r="AM51" s="40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ht="13.25" customHeight="1" x14ac:dyDescent="0.2">
      <c r="A52" s="28"/>
      <c r="B52" s="15"/>
      <c r="C52" s="13"/>
      <c r="D52" s="14"/>
      <c r="E52" s="13"/>
      <c r="F52" s="15"/>
      <c r="G52" s="15"/>
      <c r="H52" s="13"/>
      <c r="I52" s="14"/>
      <c r="J52" s="13"/>
      <c r="K52" s="15"/>
      <c r="L52" s="15"/>
      <c r="M52" s="13"/>
      <c r="N52" s="14"/>
      <c r="O52" s="13"/>
      <c r="P52" s="15"/>
      <c r="Q52" s="15"/>
      <c r="R52" s="13"/>
      <c r="S52" s="14"/>
      <c r="T52" s="13"/>
      <c r="U52" s="15"/>
      <c r="V52" s="15"/>
      <c r="W52" s="13"/>
      <c r="X52" s="14"/>
      <c r="Y52" s="13"/>
      <c r="Z52" s="15"/>
      <c r="AA52" s="15"/>
      <c r="AB52" s="18"/>
      <c r="AC52" s="18"/>
      <c r="AD52" s="18"/>
      <c r="AE52" s="18"/>
      <c r="AF52" s="40"/>
      <c r="AG52" s="40"/>
      <c r="AH52" s="40"/>
      <c r="AI52" s="40"/>
      <c r="AJ52" s="40"/>
      <c r="AK52" s="40"/>
      <c r="AL52" s="40"/>
      <c r="AM52" s="40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 ht="13.25" customHeight="1" x14ac:dyDescent="0.2">
      <c r="A53" s="28"/>
      <c r="B53" s="15"/>
      <c r="C53" s="13"/>
      <c r="D53" s="14"/>
      <c r="E53" s="13"/>
      <c r="F53" s="15"/>
      <c r="G53" s="15"/>
      <c r="H53" s="13"/>
      <c r="I53" s="14"/>
      <c r="J53" s="13"/>
      <c r="K53" s="15"/>
      <c r="L53" s="15"/>
      <c r="M53" s="13"/>
      <c r="N53" s="14"/>
      <c r="O53" s="13"/>
      <c r="P53" s="15"/>
      <c r="Q53" s="15"/>
      <c r="R53" s="13"/>
      <c r="S53" s="14"/>
      <c r="T53" s="13"/>
      <c r="U53" s="15"/>
      <c r="V53" s="15"/>
      <c r="W53" s="13"/>
      <c r="X53" s="14"/>
      <c r="Y53" s="13"/>
      <c r="Z53" s="15"/>
      <c r="AA53" s="15"/>
      <c r="AB53" s="18"/>
      <c r="AC53" s="18"/>
      <c r="AD53" s="18"/>
      <c r="AE53" s="18"/>
      <c r="AF53" s="40"/>
      <c r="AG53" s="40"/>
      <c r="AH53" s="40"/>
      <c r="AI53" s="40"/>
      <c r="AJ53" s="40"/>
      <c r="AK53" s="40"/>
      <c r="AL53" s="40"/>
      <c r="AM53" s="40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1:60" ht="13.25" customHeight="1" x14ac:dyDescent="0.2"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</row>
    <row r="55" spans="1:60" ht="13.25" customHeight="1" x14ac:dyDescent="0.2"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1:60" ht="13.25" customHeight="1" x14ac:dyDescent="0.2"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0" ht="13.25" customHeight="1" x14ac:dyDescent="0.2"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60" ht="13.25" customHeight="1" x14ac:dyDescent="0.2">
      <c r="A58" s="2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9"/>
      <c r="R58" s="29"/>
      <c r="S58" s="29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6"/>
      <c r="AG58" s="36"/>
      <c r="AH58" s="36"/>
      <c r="AI58" s="36"/>
      <c r="AJ58" s="36"/>
      <c r="AK58" s="36"/>
      <c r="AL58" s="36"/>
      <c r="AM58" s="36"/>
      <c r="AN58" s="2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1:60" ht="13.25" customHeight="1" x14ac:dyDescent="0.2">
      <c r="A59" s="2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9"/>
      <c r="R59" s="29"/>
      <c r="S59" s="29"/>
      <c r="T59" s="29"/>
      <c r="U59" s="29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6"/>
      <c r="AG59" s="36"/>
      <c r="AH59" s="36"/>
      <c r="AI59" s="36"/>
      <c r="AJ59" s="36"/>
      <c r="AK59" s="36"/>
      <c r="AL59" s="36"/>
      <c r="AM59" s="36"/>
      <c r="AN59" s="2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1:60" ht="13.25" customHeight="1" x14ac:dyDescent="0.2">
      <c r="A60" s="41"/>
      <c r="B60" s="25"/>
      <c r="C60" s="26"/>
      <c r="D60" s="26"/>
      <c r="E60" s="26"/>
      <c r="F60" s="26"/>
      <c r="G60" s="25"/>
      <c r="H60" s="23"/>
      <c r="I60" s="24"/>
      <c r="J60" s="23"/>
      <c r="K60" s="25"/>
      <c r="L60" s="25"/>
      <c r="M60" s="23"/>
      <c r="N60" s="24"/>
      <c r="O60" s="23"/>
      <c r="P60" s="25"/>
      <c r="Q60" s="30"/>
      <c r="R60" s="31"/>
      <c r="S60" s="32"/>
      <c r="T60" s="31"/>
      <c r="U60" s="30"/>
      <c r="V60" s="25"/>
      <c r="W60" s="23"/>
      <c r="X60" s="24"/>
      <c r="Y60" s="23"/>
      <c r="Z60" s="25"/>
      <c r="AA60" s="15"/>
      <c r="AB60" s="13"/>
      <c r="AC60" s="14"/>
      <c r="AD60" s="13"/>
      <c r="AE60" s="15"/>
      <c r="AF60" s="40"/>
      <c r="AG60" s="40"/>
      <c r="AH60" s="40"/>
      <c r="AI60" s="40"/>
      <c r="AJ60" s="40"/>
      <c r="AK60" s="40"/>
      <c r="AL60" s="40"/>
      <c r="AM60" s="40"/>
      <c r="AN60" s="41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</row>
    <row r="61" spans="1:60" ht="13.25" customHeight="1" x14ac:dyDescent="0.2">
      <c r="A61" s="41"/>
      <c r="B61" s="25"/>
      <c r="C61" s="26"/>
      <c r="D61" s="26"/>
      <c r="E61" s="26"/>
      <c r="F61" s="26"/>
      <c r="G61" s="25"/>
      <c r="H61" s="23"/>
      <c r="I61" s="24"/>
      <c r="J61" s="23"/>
      <c r="K61" s="25"/>
      <c r="L61" s="25"/>
      <c r="M61" s="23"/>
      <c r="N61" s="24"/>
      <c r="O61" s="23"/>
      <c r="P61" s="25"/>
      <c r="Q61" s="30"/>
      <c r="R61" s="31"/>
      <c r="S61" s="32"/>
      <c r="T61" s="31"/>
      <c r="U61" s="30"/>
      <c r="V61" s="25"/>
      <c r="W61" s="23"/>
      <c r="X61" s="24"/>
      <c r="Y61" s="23"/>
      <c r="Z61" s="25"/>
      <c r="AA61" s="15"/>
      <c r="AB61" s="13"/>
      <c r="AC61" s="14"/>
      <c r="AD61" s="13"/>
      <c r="AE61" s="15"/>
      <c r="AF61" s="40"/>
      <c r="AG61" s="40"/>
      <c r="AH61" s="40"/>
      <c r="AI61" s="40"/>
      <c r="AJ61" s="40"/>
      <c r="AK61" s="40"/>
      <c r="AL61" s="40"/>
      <c r="AM61" s="40"/>
      <c r="AN61" s="41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</row>
    <row r="62" spans="1:60" ht="13.25" customHeight="1" x14ac:dyDescent="0.2">
      <c r="A62" s="41"/>
      <c r="B62" s="25"/>
      <c r="C62" s="23"/>
      <c r="D62" s="24"/>
      <c r="E62" s="23"/>
      <c r="F62" s="25"/>
      <c r="G62" s="25"/>
      <c r="H62" s="26"/>
      <c r="I62" s="26"/>
      <c r="J62" s="26"/>
      <c r="K62" s="26"/>
      <c r="L62" s="25"/>
      <c r="M62" s="23"/>
      <c r="N62" s="24"/>
      <c r="O62" s="23"/>
      <c r="P62" s="25"/>
      <c r="Q62" s="30"/>
      <c r="R62" s="31"/>
      <c r="S62" s="32"/>
      <c r="T62" s="31"/>
      <c r="U62" s="30"/>
      <c r="V62" s="25"/>
      <c r="W62" s="23"/>
      <c r="X62" s="24"/>
      <c r="Y62" s="23"/>
      <c r="Z62" s="25"/>
      <c r="AA62" s="15"/>
      <c r="AB62" s="13"/>
      <c r="AC62" s="14"/>
      <c r="AD62" s="13"/>
      <c r="AE62" s="15"/>
      <c r="AF62" s="40"/>
      <c r="AG62" s="40"/>
      <c r="AH62" s="40"/>
      <c r="AI62" s="40"/>
      <c r="AJ62" s="40"/>
      <c r="AK62" s="40"/>
      <c r="AL62" s="40"/>
      <c r="AM62" s="40"/>
      <c r="AN62" s="41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</row>
    <row r="63" spans="1:60" ht="13.25" customHeight="1" x14ac:dyDescent="0.2">
      <c r="A63" s="41"/>
      <c r="B63" s="25"/>
      <c r="C63" s="23"/>
      <c r="D63" s="24"/>
      <c r="E63" s="23"/>
      <c r="F63" s="25"/>
      <c r="G63" s="25"/>
      <c r="H63" s="26"/>
      <c r="I63" s="26"/>
      <c r="J63" s="26"/>
      <c r="K63" s="26"/>
      <c r="L63" s="25"/>
      <c r="M63" s="23"/>
      <c r="N63" s="24"/>
      <c r="O63" s="23"/>
      <c r="P63" s="25"/>
      <c r="Q63" s="30"/>
      <c r="R63" s="31"/>
      <c r="S63" s="32"/>
      <c r="T63" s="31"/>
      <c r="U63" s="30"/>
      <c r="V63" s="25"/>
      <c r="W63" s="23"/>
      <c r="X63" s="24"/>
      <c r="Y63" s="23"/>
      <c r="Z63" s="25"/>
      <c r="AA63" s="15"/>
      <c r="AB63" s="13"/>
      <c r="AC63" s="14"/>
      <c r="AD63" s="13"/>
      <c r="AE63" s="15"/>
      <c r="AF63" s="40"/>
      <c r="AG63" s="40"/>
      <c r="AH63" s="40"/>
      <c r="AI63" s="40"/>
      <c r="AJ63" s="40"/>
      <c r="AK63" s="40"/>
      <c r="AL63" s="40"/>
      <c r="AM63" s="40"/>
      <c r="AN63" s="41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</row>
    <row r="64" spans="1:60" ht="13.5" customHeight="1" x14ac:dyDescent="0.2">
      <c r="A64" s="41"/>
      <c r="B64" s="25"/>
      <c r="C64" s="23"/>
      <c r="D64" s="24"/>
      <c r="E64" s="23"/>
      <c r="F64" s="25"/>
      <c r="G64" s="25"/>
      <c r="H64" s="23"/>
      <c r="I64" s="24"/>
      <c r="J64" s="23"/>
      <c r="K64" s="25"/>
      <c r="L64" s="25"/>
      <c r="M64" s="26"/>
      <c r="N64" s="26"/>
      <c r="O64" s="26"/>
      <c r="P64" s="26"/>
      <c r="Q64" s="30"/>
      <c r="R64" s="31"/>
      <c r="S64" s="32"/>
      <c r="T64" s="31"/>
      <c r="U64" s="30"/>
      <c r="V64" s="25"/>
      <c r="W64" s="23"/>
      <c r="X64" s="24"/>
      <c r="Y64" s="23"/>
      <c r="Z64" s="25"/>
      <c r="AA64" s="15"/>
      <c r="AB64" s="13"/>
      <c r="AC64" s="14"/>
      <c r="AD64" s="13"/>
      <c r="AE64" s="15"/>
      <c r="AF64" s="40"/>
      <c r="AG64" s="40"/>
      <c r="AH64" s="40"/>
      <c r="AI64" s="40"/>
      <c r="AJ64" s="40"/>
      <c r="AK64" s="40"/>
      <c r="AL64" s="40"/>
      <c r="AM64" s="40"/>
      <c r="AN64" s="41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</row>
    <row r="65" spans="1:60" ht="13.5" customHeight="1" x14ac:dyDescent="0.2">
      <c r="A65" s="41"/>
      <c r="B65" s="25"/>
      <c r="C65" s="23"/>
      <c r="D65" s="24"/>
      <c r="E65" s="23"/>
      <c r="F65" s="25"/>
      <c r="G65" s="25"/>
      <c r="H65" s="23"/>
      <c r="I65" s="24"/>
      <c r="J65" s="23"/>
      <c r="K65" s="25"/>
      <c r="L65" s="25"/>
      <c r="M65" s="26"/>
      <c r="N65" s="26"/>
      <c r="O65" s="26"/>
      <c r="P65" s="26"/>
      <c r="Q65" s="30"/>
      <c r="R65" s="31"/>
      <c r="S65" s="32"/>
      <c r="T65" s="31"/>
      <c r="U65" s="30"/>
      <c r="V65" s="25"/>
      <c r="W65" s="23"/>
      <c r="X65" s="24"/>
      <c r="Y65" s="23"/>
      <c r="Z65" s="25"/>
      <c r="AA65" s="15"/>
      <c r="AB65" s="13"/>
      <c r="AC65" s="14"/>
      <c r="AD65" s="13"/>
      <c r="AE65" s="15"/>
      <c r="AF65" s="40"/>
      <c r="AG65" s="40"/>
      <c r="AH65" s="40"/>
      <c r="AI65" s="40"/>
      <c r="AJ65" s="40"/>
      <c r="AK65" s="40"/>
      <c r="AL65" s="40"/>
      <c r="AM65" s="40"/>
      <c r="AN65" s="41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</row>
    <row r="66" spans="1:60" ht="16.5" x14ac:dyDescent="0.2">
      <c r="A66" s="34"/>
      <c r="B66" s="30"/>
      <c r="C66" s="31"/>
      <c r="D66" s="32"/>
      <c r="E66" s="31"/>
      <c r="F66" s="30"/>
      <c r="G66" s="30"/>
      <c r="H66" s="31"/>
      <c r="I66" s="32"/>
      <c r="J66" s="31"/>
      <c r="K66" s="30"/>
      <c r="L66" s="30"/>
      <c r="M66" s="31"/>
      <c r="N66" s="32"/>
      <c r="O66" s="31"/>
      <c r="P66" s="30"/>
      <c r="Q66" s="30"/>
      <c r="R66" s="33"/>
      <c r="S66" s="33"/>
      <c r="T66" s="33"/>
      <c r="U66" s="33"/>
      <c r="V66" s="30"/>
      <c r="W66" s="31"/>
      <c r="X66" s="32"/>
      <c r="Y66" s="31"/>
      <c r="Z66" s="30"/>
      <c r="AA66" s="15"/>
      <c r="AB66" s="13"/>
      <c r="AC66" s="14"/>
      <c r="AD66" s="13"/>
      <c r="AE66" s="15"/>
      <c r="AF66" s="40"/>
      <c r="AG66" s="40"/>
      <c r="AH66" s="40"/>
      <c r="AI66" s="40"/>
      <c r="AJ66" s="40"/>
      <c r="AK66" s="40"/>
      <c r="AL66" s="40"/>
      <c r="AM66" s="40"/>
      <c r="AN66" s="34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</row>
    <row r="67" spans="1:60" ht="16.5" x14ac:dyDescent="0.2">
      <c r="A67" s="34"/>
      <c r="B67" s="30"/>
      <c r="C67" s="31"/>
      <c r="D67" s="32"/>
      <c r="E67" s="31"/>
      <c r="F67" s="30"/>
      <c r="G67" s="30"/>
      <c r="H67" s="31"/>
      <c r="I67" s="32"/>
      <c r="J67" s="31"/>
      <c r="K67" s="30"/>
      <c r="L67" s="30"/>
      <c r="M67" s="31"/>
      <c r="N67" s="32"/>
      <c r="O67" s="31"/>
      <c r="P67" s="30"/>
      <c r="Q67" s="30"/>
      <c r="R67" s="33"/>
      <c r="S67" s="33"/>
      <c r="T67" s="33"/>
      <c r="U67" s="33"/>
      <c r="V67" s="30"/>
      <c r="W67" s="31"/>
      <c r="X67" s="32"/>
      <c r="Y67" s="31"/>
      <c r="Z67" s="30"/>
      <c r="AA67" s="15"/>
      <c r="AB67" s="13"/>
      <c r="AC67" s="14"/>
      <c r="AD67" s="13"/>
      <c r="AE67" s="15"/>
      <c r="AF67" s="40"/>
      <c r="AG67" s="40"/>
      <c r="AH67" s="40"/>
      <c r="AI67" s="40"/>
      <c r="AJ67" s="40"/>
      <c r="AK67" s="40"/>
      <c r="AL67" s="40"/>
      <c r="AM67" s="40"/>
      <c r="AN67" s="34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</row>
    <row r="68" spans="1:60" ht="16.5" x14ac:dyDescent="0.2">
      <c r="A68" s="28"/>
      <c r="B68" s="25"/>
      <c r="C68" s="23"/>
      <c r="D68" s="24"/>
      <c r="E68" s="23"/>
      <c r="F68" s="25"/>
      <c r="G68" s="25"/>
      <c r="H68" s="23"/>
      <c r="I68" s="24"/>
      <c r="J68" s="23"/>
      <c r="K68" s="25"/>
      <c r="L68" s="25"/>
      <c r="M68" s="23"/>
      <c r="N68" s="24"/>
      <c r="O68" s="23"/>
      <c r="P68" s="25"/>
      <c r="Q68" s="30"/>
      <c r="R68" s="31"/>
      <c r="S68" s="32"/>
      <c r="T68" s="31"/>
      <c r="U68" s="30"/>
      <c r="V68" s="15"/>
      <c r="W68" s="18"/>
      <c r="X68" s="18"/>
      <c r="Y68" s="18"/>
      <c r="Z68" s="18"/>
      <c r="AA68" s="15"/>
      <c r="AB68" s="13"/>
      <c r="AC68" s="14"/>
      <c r="AD68" s="13"/>
      <c r="AE68" s="15"/>
      <c r="AF68" s="40"/>
      <c r="AG68" s="40"/>
      <c r="AH68" s="40"/>
      <c r="AI68" s="40"/>
      <c r="AJ68" s="40"/>
      <c r="AK68" s="40"/>
      <c r="AL68" s="40"/>
      <c r="AM68" s="40"/>
      <c r="AN68" s="2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</row>
    <row r="69" spans="1:60" ht="16.5" x14ac:dyDescent="0.2">
      <c r="A69" s="28"/>
      <c r="B69" s="25"/>
      <c r="C69" s="23"/>
      <c r="D69" s="24"/>
      <c r="E69" s="23"/>
      <c r="F69" s="25"/>
      <c r="G69" s="25"/>
      <c r="H69" s="23"/>
      <c r="I69" s="24"/>
      <c r="J69" s="23"/>
      <c r="K69" s="25"/>
      <c r="L69" s="25"/>
      <c r="M69" s="23"/>
      <c r="N69" s="24"/>
      <c r="O69" s="23"/>
      <c r="P69" s="25"/>
      <c r="Q69" s="30"/>
      <c r="R69" s="31"/>
      <c r="S69" s="32"/>
      <c r="T69" s="31"/>
      <c r="U69" s="30"/>
      <c r="V69" s="15"/>
      <c r="W69" s="18"/>
      <c r="X69" s="18"/>
      <c r="Y69" s="18"/>
      <c r="Z69" s="18"/>
      <c r="AA69" s="15"/>
      <c r="AB69" s="13"/>
      <c r="AC69" s="14"/>
      <c r="AD69" s="13"/>
      <c r="AE69" s="15"/>
      <c r="AF69" s="40"/>
      <c r="AG69" s="40"/>
      <c r="AH69" s="40"/>
      <c r="AI69" s="40"/>
      <c r="AJ69" s="40"/>
      <c r="AK69" s="40"/>
      <c r="AL69" s="40"/>
      <c r="AM69" s="40"/>
      <c r="AN69" s="2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</row>
    <row r="70" spans="1:60" ht="16.5" x14ac:dyDescent="0.2">
      <c r="A70" s="28"/>
      <c r="B70" s="15"/>
      <c r="C70" s="13"/>
      <c r="D70" s="14"/>
      <c r="E70" s="13"/>
      <c r="F70" s="15"/>
      <c r="G70" s="15"/>
      <c r="H70" s="13"/>
      <c r="I70" s="14"/>
      <c r="J70" s="13"/>
      <c r="K70" s="15"/>
      <c r="L70" s="15"/>
      <c r="M70" s="13"/>
      <c r="N70" s="14"/>
      <c r="O70" s="13"/>
      <c r="P70" s="15"/>
      <c r="Q70" s="15"/>
      <c r="R70" s="13"/>
      <c r="S70" s="14"/>
      <c r="T70" s="13"/>
      <c r="U70" s="15"/>
      <c r="V70" s="15"/>
      <c r="W70" s="13"/>
      <c r="X70" s="14"/>
      <c r="Y70" s="13"/>
      <c r="Z70" s="15"/>
      <c r="AA70" s="15"/>
      <c r="AB70" s="18"/>
      <c r="AC70" s="18"/>
      <c r="AD70" s="18"/>
      <c r="AE70" s="18"/>
      <c r="AF70" s="40"/>
      <c r="AG70" s="40"/>
      <c r="AH70" s="40"/>
      <c r="AI70" s="40"/>
      <c r="AJ70" s="40"/>
      <c r="AK70" s="40"/>
      <c r="AL70" s="40"/>
      <c r="AM70" s="40"/>
      <c r="AN70" s="2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</row>
    <row r="71" spans="1:60" ht="16.5" x14ac:dyDescent="0.2">
      <c r="A71" s="28"/>
      <c r="B71" s="15"/>
      <c r="C71" s="13"/>
      <c r="D71" s="14"/>
      <c r="E71" s="13"/>
      <c r="F71" s="15"/>
      <c r="G71" s="15"/>
      <c r="H71" s="13"/>
      <c r="I71" s="14"/>
      <c r="J71" s="13"/>
      <c r="K71" s="15"/>
      <c r="L71" s="15"/>
      <c r="M71" s="13"/>
      <c r="N71" s="14"/>
      <c r="O71" s="13"/>
      <c r="P71" s="15"/>
      <c r="Q71" s="15"/>
      <c r="R71" s="13"/>
      <c r="S71" s="14"/>
      <c r="T71" s="13"/>
      <c r="U71" s="15"/>
      <c r="V71" s="15"/>
      <c r="W71" s="13"/>
      <c r="X71" s="14"/>
      <c r="Y71" s="13"/>
      <c r="Z71" s="15"/>
      <c r="AA71" s="15"/>
      <c r="AB71" s="18"/>
      <c r="AC71" s="18"/>
      <c r="AD71" s="18"/>
      <c r="AE71" s="18"/>
      <c r="AF71" s="40"/>
      <c r="AG71" s="40"/>
      <c r="AH71" s="40"/>
      <c r="AI71" s="40"/>
      <c r="AJ71" s="40"/>
      <c r="AK71" s="40"/>
      <c r="AL71" s="40"/>
      <c r="AM71" s="40"/>
      <c r="AN71" s="2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</row>
    <row r="72" spans="1:60" x14ac:dyDescent="0.2"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</row>
    <row r="73" spans="1:60" x14ac:dyDescent="0.2"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pans="1:60" x14ac:dyDescent="0.2"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60" x14ac:dyDescent="0.2"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1:60" x14ac:dyDescent="0.2"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</row>
    <row r="77" spans="1:60" ht="16.5" x14ac:dyDescent="0.2">
      <c r="A77" s="28"/>
      <c r="B77" s="16"/>
      <c r="C77" s="16"/>
      <c r="D77" s="16"/>
      <c r="E77" s="16"/>
      <c r="F77" s="16"/>
      <c r="G77" s="25"/>
      <c r="H77" s="23"/>
      <c r="I77" s="24"/>
      <c r="J77" s="23"/>
      <c r="K77" s="25"/>
      <c r="L77" s="16"/>
      <c r="M77" s="4"/>
      <c r="N77" s="4"/>
      <c r="O77" s="4"/>
      <c r="P77" s="17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1:60" ht="16.5" x14ac:dyDescent="0.2">
      <c r="A78" s="28"/>
      <c r="B78" s="4"/>
      <c r="C78" s="16"/>
      <c r="D78" s="16"/>
      <c r="E78" s="16"/>
      <c r="F78" s="16"/>
      <c r="G78" s="25"/>
      <c r="H78" s="23"/>
      <c r="I78" s="24"/>
      <c r="J78" s="23"/>
      <c r="K78" s="25"/>
      <c r="L78" s="4"/>
      <c r="M78" s="4"/>
      <c r="N78" s="4"/>
      <c r="O78" s="4"/>
      <c r="P78" s="17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1:60" x14ac:dyDescent="0.2">
      <c r="A79" s="35"/>
      <c r="B79" s="16"/>
      <c r="C79" s="13"/>
      <c r="D79" s="14"/>
      <c r="E79" s="13"/>
      <c r="F79" s="15"/>
      <c r="G79" s="18"/>
      <c r="H79" s="18"/>
      <c r="I79" s="18"/>
      <c r="J79" s="18"/>
      <c r="K79" s="18"/>
      <c r="L79" s="18"/>
      <c r="M79" s="18"/>
      <c r="N79" s="18"/>
      <c r="O79" s="18"/>
      <c r="P79" s="17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</row>
    <row r="80" spans="1:60" x14ac:dyDescent="0.2">
      <c r="A80" s="35"/>
      <c r="B80" s="16"/>
      <c r="C80" s="16"/>
      <c r="D80" s="16"/>
      <c r="E80" s="16"/>
      <c r="F80" s="16"/>
      <c r="G80" s="25"/>
      <c r="H80" s="23"/>
      <c r="I80" s="24"/>
      <c r="J80" s="23"/>
      <c r="K80" s="25"/>
      <c r="L80" s="16"/>
      <c r="M80" s="4"/>
      <c r="N80" s="4"/>
      <c r="O80" s="4"/>
      <c r="P80" s="17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1:60" x14ac:dyDescent="0.2">
      <c r="A81" s="35"/>
      <c r="B81" s="4"/>
      <c r="C81" s="16"/>
      <c r="D81" s="16"/>
      <c r="E81" s="16"/>
      <c r="F81" s="16"/>
      <c r="G81" s="25"/>
      <c r="H81" s="23"/>
      <c r="I81" s="24"/>
      <c r="J81" s="23"/>
      <c r="K81" s="25"/>
      <c r="L81" s="4"/>
      <c r="M81" s="4"/>
      <c r="N81" s="4"/>
      <c r="O81" s="4"/>
      <c r="P81" s="17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spans="1:60" x14ac:dyDescent="0.2">
      <c r="A82" s="35"/>
      <c r="B82" s="17"/>
      <c r="C82" s="16"/>
      <c r="D82" s="16"/>
      <c r="E82" s="16"/>
      <c r="F82" s="16"/>
      <c r="G82" s="15"/>
      <c r="H82" s="13"/>
      <c r="I82" s="14"/>
      <c r="J82" s="13"/>
      <c r="K82" s="15"/>
      <c r="L82" s="17"/>
      <c r="M82" s="17"/>
      <c r="N82" s="17"/>
      <c r="O82" s="17"/>
      <c r="P82" s="17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</row>
    <row r="83" spans="1:60" x14ac:dyDescent="0.2">
      <c r="A83" s="35"/>
      <c r="B83" s="17"/>
      <c r="C83" s="16"/>
      <c r="D83" s="3"/>
      <c r="E83" s="3"/>
      <c r="F83" s="3"/>
      <c r="G83" s="25"/>
      <c r="H83" s="23"/>
      <c r="I83" s="24"/>
      <c r="J83" s="23"/>
      <c r="K83" s="25"/>
      <c r="L83" s="16"/>
      <c r="M83" s="15"/>
      <c r="N83" s="15"/>
      <c r="O83" s="15"/>
      <c r="P83" s="17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</row>
    <row r="84" spans="1:60" x14ac:dyDescent="0.2">
      <c r="A84" s="35"/>
      <c r="B84" s="4"/>
      <c r="C84" s="3"/>
      <c r="D84" s="3"/>
      <c r="E84" s="3"/>
      <c r="F84" s="3"/>
      <c r="G84" s="25"/>
      <c r="H84" s="23"/>
      <c r="I84" s="24"/>
      <c r="J84" s="23"/>
      <c r="K84" s="25"/>
      <c r="L84" s="15"/>
      <c r="M84" s="15"/>
      <c r="N84" s="15"/>
      <c r="O84" s="15"/>
      <c r="P84" s="17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1:60" x14ac:dyDescent="0.2">
      <c r="A85" s="35"/>
      <c r="B85" s="2"/>
      <c r="C85" s="3"/>
      <c r="D85" s="3"/>
      <c r="E85" s="3"/>
      <c r="F85" s="3"/>
      <c r="G85" s="25"/>
      <c r="H85" s="23"/>
      <c r="I85" s="24"/>
      <c r="J85" s="23"/>
      <c r="K85" s="25"/>
      <c r="L85" s="15"/>
      <c r="M85" s="15"/>
      <c r="N85" s="15"/>
      <c r="O85" s="15"/>
      <c r="P85" s="17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1:60" x14ac:dyDescent="0.2">
      <c r="A86" s="35"/>
      <c r="B86" s="17"/>
      <c r="C86" s="16"/>
      <c r="D86" s="3"/>
      <c r="E86" s="3"/>
      <c r="F86" s="3"/>
      <c r="G86" s="25"/>
      <c r="H86" s="23"/>
      <c r="I86" s="24"/>
      <c r="J86" s="23"/>
      <c r="K86" s="25"/>
      <c r="L86" s="16"/>
      <c r="M86" s="15"/>
      <c r="N86" s="15"/>
      <c r="O86" s="15"/>
      <c r="P86" s="17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1:60" x14ac:dyDescent="0.2">
      <c r="A87" s="35"/>
      <c r="B87" s="4"/>
      <c r="C87" s="3"/>
      <c r="D87" s="3"/>
      <c r="E87" s="3"/>
      <c r="F87" s="3"/>
      <c r="G87" s="25"/>
      <c r="H87" s="23"/>
      <c r="I87" s="24"/>
      <c r="J87" s="23"/>
      <c r="K87" s="25"/>
      <c r="L87" s="15"/>
      <c r="M87" s="15"/>
      <c r="N87" s="15"/>
      <c r="O87" s="15"/>
      <c r="P87" s="17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</row>
    <row r="88" spans="1:60" x14ac:dyDescent="0.2"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</row>
    <row r="89" spans="1:60" x14ac:dyDescent="0.2"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</row>
    <row r="90" spans="1:60" x14ac:dyDescent="0.2"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</row>
    <row r="91" spans="1:60" x14ac:dyDescent="0.2"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</row>
  </sheetData>
  <sheetProtection password="E491" sheet="1" objects="1" scenarios="1"/>
  <mergeCells count="426">
    <mergeCell ref="L36:P37"/>
    <mergeCell ref="L40:L41"/>
    <mergeCell ref="L38:L39"/>
    <mergeCell ref="U31:U32"/>
    <mergeCell ref="U29:U30"/>
    <mergeCell ref="Q29:Q30"/>
    <mergeCell ref="Q31:Q32"/>
    <mergeCell ref="L31:L32"/>
    <mergeCell ref="P31:P32"/>
    <mergeCell ref="P29:P30"/>
    <mergeCell ref="L29:L30"/>
    <mergeCell ref="G29:G30"/>
    <mergeCell ref="A36:A37"/>
    <mergeCell ref="G31:G32"/>
    <mergeCell ref="K29:K30"/>
    <mergeCell ref="A38:A39"/>
    <mergeCell ref="B29:B30"/>
    <mergeCell ref="A29:A30"/>
    <mergeCell ref="A40:A41"/>
    <mergeCell ref="B40:B41"/>
    <mergeCell ref="A31:A32"/>
    <mergeCell ref="G36:K37"/>
    <mergeCell ref="B36:F37"/>
    <mergeCell ref="B31:B32"/>
    <mergeCell ref="K31:K32"/>
    <mergeCell ref="G40:K41"/>
    <mergeCell ref="F31:F32"/>
    <mergeCell ref="F29:F30"/>
    <mergeCell ref="F40:F41"/>
    <mergeCell ref="B46:B47"/>
    <mergeCell ref="F46:F47"/>
    <mergeCell ref="K38:K39"/>
    <mergeCell ref="B38:F39"/>
    <mergeCell ref="G38:G39"/>
    <mergeCell ref="P44:P45"/>
    <mergeCell ref="A44:A45"/>
    <mergeCell ref="B44:B45"/>
    <mergeCell ref="F44:F45"/>
    <mergeCell ref="G44:G45"/>
    <mergeCell ref="K44:K45"/>
    <mergeCell ref="G42:G43"/>
    <mergeCell ref="F42:F43"/>
    <mergeCell ref="A42:A43"/>
    <mergeCell ref="B42:B43"/>
    <mergeCell ref="P40:P41"/>
    <mergeCell ref="L42:P43"/>
    <mergeCell ref="Q44:U45"/>
    <mergeCell ref="Q42:Q43"/>
    <mergeCell ref="L44:L45"/>
    <mergeCell ref="U42:U43"/>
    <mergeCell ref="V42:V43"/>
    <mergeCell ref="Z42:Z43"/>
    <mergeCell ref="K42:K43"/>
    <mergeCell ref="P38:P39"/>
    <mergeCell ref="U40:U41"/>
    <mergeCell ref="A48:A49"/>
    <mergeCell ref="AF46:AF47"/>
    <mergeCell ref="AF48:AF49"/>
    <mergeCell ref="B48:B49"/>
    <mergeCell ref="F48:F49"/>
    <mergeCell ref="G48:G49"/>
    <mergeCell ref="V48:V49"/>
    <mergeCell ref="AA48:AE49"/>
    <mergeCell ref="AE46:AE47"/>
    <mergeCell ref="AA46:AA47"/>
    <mergeCell ref="A46:A47"/>
    <mergeCell ref="Q46:Q47"/>
    <mergeCell ref="L48:L49"/>
    <mergeCell ref="P48:P49"/>
    <mergeCell ref="L46:L47"/>
    <mergeCell ref="K46:K47"/>
    <mergeCell ref="G46:G47"/>
    <mergeCell ref="Q48:Q49"/>
    <mergeCell ref="Z48:Z49"/>
    <mergeCell ref="V46:Z47"/>
    <mergeCell ref="U48:U49"/>
    <mergeCell ref="U46:U47"/>
    <mergeCell ref="K48:K49"/>
    <mergeCell ref="P46:P47"/>
    <mergeCell ref="AN48:AN49"/>
    <mergeCell ref="AN46:AN47"/>
    <mergeCell ref="AL46:AL47"/>
    <mergeCell ref="V44:V45"/>
    <mergeCell ref="AG44:AG45"/>
    <mergeCell ref="AG42:AG43"/>
    <mergeCell ref="AE44:AE45"/>
    <mergeCell ref="AH44:AH45"/>
    <mergeCell ref="AI44:AI45"/>
    <mergeCell ref="AJ42:AJ43"/>
    <mergeCell ref="AA44:AA45"/>
    <mergeCell ref="AA42:AA43"/>
    <mergeCell ref="Z44:Z45"/>
    <mergeCell ref="AE42:AE43"/>
    <mergeCell ref="AF42:AF43"/>
    <mergeCell ref="AN42:AN43"/>
    <mergeCell ref="AM42:AM43"/>
    <mergeCell ref="AN44:AN45"/>
    <mergeCell ref="AK48:AK49"/>
    <mergeCell ref="AJ44:AJ45"/>
    <mergeCell ref="AM48:AM49"/>
    <mergeCell ref="AL48:AL49"/>
    <mergeCell ref="AK46:AK47"/>
    <mergeCell ref="AL44:AL45"/>
    <mergeCell ref="AK44:AK45"/>
    <mergeCell ref="AM44:AM45"/>
    <mergeCell ref="AM46:AM47"/>
    <mergeCell ref="AG48:AG49"/>
    <mergeCell ref="AI46:AI47"/>
    <mergeCell ref="AJ46:AJ47"/>
    <mergeCell ref="AG46:AG47"/>
    <mergeCell ref="AH46:AH47"/>
    <mergeCell ref="AH48:AH49"/>
    <mergeCell ref="AJ48:AJ49"/>
    <mergeCell ref="AI48:AI49"/>
    <mergeCell ref="AJ40:AJ41"/>
    <mergeCell ref="AI40:AI41"/>
    <mergeCell ref="AH40:AH41"/>
    <mergeCell ref="AG40:AG41"/>
    <mergeCell ref="AH42:AH43"/>
    <mergeCell ref="AN38:AN39"/>
    <mergeCell ref="AM38:AM39"/>
    <mergeCell ref="AJ38:AJ39"/>
    <mergeCell ref="AK38:AK39"/>
    <mergeCell ref="AH38:AH39"/>
    <mergeCell ref="AF44:AF45"/>
    <mergeCell ref="AK42:AK43"/>
    <mergeCell ref="AL38:AL39"/>
    <mergeCell ref="AK40:AK41"/>
    <mergeCell ref="AG38:AG39"/>
    <mergeCell ref="Q38:Q39"/>
    <mergeCell ref="U38:U39"/>
    <mergeCell ref="AN40:AN41"/>
    <mergeCell ref="AM40:AM41"/>
    <mergeCell ref="AL40:AL41"/>
    <mergeCell ref="Z38:Z39"/>
    <mergeCell ref="Z40:Z41"/>
    <mergeCell ref="AF40:AF41"/>
    <mergeCell ref="AI38:AI39"/>
    <mergeCell ref="AA38:AA39"/>
    <mergeCell ref="Q40:Q41"/>
    <mergeCell ref="AA40:AA41"/>
    <mergeCell ref="AE38:AE39"/>
    <mergeCell ref="AF38:AF39"/>
    <mergeCell ref="V38:V39"/>
    <mergeCell ref="V40:V41"/>
    <mergeCell ref="AL42:AL43"/>
    <mergeCell ref="AI42:AI43"/>
    <mergeCell ref="AE40:AE41"/>
    <mergeCell ref="AN36:AN37"/>
    <mergeCell ref="AH36:AH37"/>
    <mergeCell ref="AG36:AG37"/>
    <mergeCell ref="Q36:U37"/>
    <mergeCell ref="V36:Z37"/>
    <mergeCell ref="AI36:AI37"/>
    <mergeCell ref="AJ36:AJ37"/>
    <mergeCell ref="AA36:AE37"/>
    <mergeCell ref="AK36:AK37"/>
    <mergeCell ref="AM36:AM37"/>
    <mergeCell ref="AL36:AL37"/>
    <mergeCell ref="AF36:AF37"/>
    <mergeCell ref="Z31:Z32"/>
    <mergeCell ref="V31:V32"/>
    <mergeCell ref="AA29:AA30"/>
    <mergeCell ref="AE29:AE30"/>
    <mergeCell ref="AA31:AE32"/>
    <mergeCell ref="V29:Z30"/>
    <mergeCell ref="AJ31:AJ32"/>
    <mergeCell ref="AG31:AG32"/>
    <mergeCell ref="AI31:AI32"/>
    <mergeCell ref="AF31:AF32"/>
    <mergeCell ref="AH31:AH32"/>
    <mergeCell ref="AG29:AG30"/>
    <mergeCell ref="AJ29:AJ30"/>
    <mergeCell ref="AF29:AF30"/>
    <mergeCell ref="AK31:AK32"/>
    <mergeCell ref="AL31:AL32"/>
    <mergeCell ref="AM31:AM32"/>
    <mergeCell ref="AL29:AL30"/>
    <mergeCell ref="AN31:AN32"/>
    <mergeCell ref="AM29:AM30"/>
    <mergeCell ref="AK29:AK30"/>
    <mergeCell ref="AM23:AM24"/>
    <mergeCell ref="AG23:AG24"/>
    <mergeCell ref="AN29:AN30"/>
    <mergeCell ref="AH29:AH30"/>
    <mergeCell ref="AI29:AI30"/>
    <mergeCell ref="AI23:AI24"/>
    <mergeCell ref="AL23:AL24"/>
    <mergeCell ref="AF25:AF26"/>
    <mergeCell ref="AA27:AA28"/>
    <mergeCell ref="AE25:AE26"/>
    <mergeCell ref="AE27:AE28"/>
    <mergeCell ref="AF27:AF28"/>
    <mergeCell ref="AN27:AN28"/>
    <mergeCell ref="AJ25:AJ26"/>
    <mergeCell ref="AI27:AI28"/>
    <mergeCell ref="AH25:AH26"/>
    <mergeCell ref="AJ27:AJ28"/>
    <mergeCell ref="AM27:AM28"/>
    <mergeCell ref="AM25:AM26"/>
    <mergeCell ref="AN25:AN26"/>
    <mergeCell ref="AH27:AH28"/>
    <mergeCell ref="AL27:AL28"/>
    <mergeCell ref="AI25:AI26"/>
    <mergeCell ref="AK27:AK28"/>
    <mergeCell ref="AL25:AL26"/>
    <mergeCell ref="AK25:AK26"/>
    <mergeCell ref="F25:F26"/>
    <mergeCell ref="AF23:AF24"/>
    <mergeCell ref="AG27:AG28"/>
    <mergeCell ref="AG25:AG26"/>
    <mergeCell ref="B25:B26"/>
    <mergeCell ref="AN23:AN24"/>
    <mergeCell ref="AH21:AH22"/>
    <mergeCell ref="AI21:AI22"/>
    <mergeCell ref="AH23:AH24"/>
    <mergeCell ref="AK23:AK24"/>
    <mergeCell ref="AJ23:AJ24"/>
    <mergeCell ref="AK21:AK22"/>
    <mergeCell ref="AN21:AN22"/>
    <mergeCell ref="AE21:AE22"/>
    <mergeCell ref="AG21:AG22"/>
    <mergeCell ref="AF21:AF22"/>
    <mergeCell ref="AE23:AE24"/>
    <mergeCell ref="AA23:AA24"/>
    <mergeCell ref="AA21:AA22"/>
    <mergeCell ref="AL21:AL22"/>
    <mergeCell ref="AM21:AM22"/>
    <mergeCell ref="AJ21:AJ22"/>
    <mergeCell ref="Z27:Z28"/>
    <mergeCell ref="AA25:AA26"/>
    <mergeCell ref="L23:L24"/>
    <mergeCell ref="P27:P28"/>
    <mergeCell ref="V23:V24"/>
    <mergeCell ref="V27:V28"/>
    <mergeCell ref="L19:P20"/>
    <mergeCell ref="U23:U24"/>
    <mergeCell ref="Z23:Z24"/>
    <mergeCell ref="Z25:Z26"/>
    <mergeCell ref="V25:V26"/>
    <mergeCell ref="U21:U22"/>
    <mergeCell ref="Q21:Q22"/>
    <mergeCell ref="Z21:Z22"/>
    <mergeCell ref="V21:V22"/>
    <mergeCell ref="Q23:Q24"/>
    <mergeCell ref="A23:A24"/>
    <mergeCell ref="B23:B24"/>
    <mergeCell ref="A21:A22"/>
    <mergeCell ref="F23:F24"/>
    <mergeCell ref="B21:F22"/>
    <mergeCell ref="Q27:U28"/>
    <mergeCell ref="A25:A26"/>
    <mergeCell ref="A27:A28"/>
    <mergeCell ref="B27:B28"/>
    <mergeCell ref="F27:F28"/>
    <mergeCell ref="Q25:Q26"/>
    <mergeCell ref="G25:G26"/>
    <mergeCell ref="L21:L22"/>
    <mergeCell ref="P21:P22"/>
    <mergeCell ref="P23:P24"/>
    <mergeCell ref="G23:K24"/>
    <mergeCell ref="K25:K26"/>
    <mergeCell ref="L25:P26"/>
    <mergeCell ref="G21:G22"/>
    <mergeCell ref="K21:K22"/>
    <mergeCell ref="U25:U26"/>
    <mergeCell ref="G27:G28"/>
    <mergeCell ref="K27:K28"/>
    <mergeCell ref="L27:L28"/>
    <mergeCell ref="B14:B15"/>
    <mergeCell ref="B12:B13"/>
    <mergeCell ref="U8:U9"/>
    <mergeCell ref="L8:P9"/>
    <mergeCell ref="AH8:AH9"/>
    <mergeCell ref="A14:A15"/>
    <mergeCell ref="AN19:AN20"/>
    <mergeCell ref="AM19:AM20"/>
    <mergeCell ref="AN14:AN15"/>
    <mergeCell ref="AK14:AK15"/>
    <mergeCell ref="AL14:AL15"/>
    <mergeCell ref="AM14:AM15"/>
    <mergeCell ref="AK19:AK20"/>
    <mergeCell ref="AL19:AL20"/>
    <mergeCell ref="A19:A20"/>
    <mergeCell ref="B19:F20"/>
    <mergeCell ref="AJ19:AJ20"/>
    <mergeCell ref="AJ14:AJ15"/>
    <mergeCell ref="AF19:AF20"/>
    <mergeCell ref="Q19:U20"/>
    <mergeCell ref="Z14:Z15"/>
    <mergeCell ref="AA19:AE20"/>
    <mergeCell ref="U14:U15"/>
    <mergeCell ref="G19:K20"/>
    <mergeCell ref="A12:A13"/>
    <mergeCell ref="AF12:AF13"/>
    <mergeCell ref="AA12:AA13"/>
    <mergeCell ref="A8:A9"/>
    <mergeCell ref="B8:B9"/>
    <mergeCell ref="F8:F9"/>
    <mergeCell ref="G10:G11"/>
    <mergeCell ref="A10:A11"/>
    <mergeCell ref="G8:G9"/>
    <mergeCell ref="B10:B11"/>
    <mergeCell ref="AE8:AE9"/>
    <mergeCell ref="AA8:AA9"/>
    <mergeCell ref="K8:K9"/>
    <mergeCell ref="P10:P11"/>
    <mergeCell ref="P14:P15"/>
    <mergeCell ref="AI14:AI15"/>
    <mergeCell ref="K10:K11"/>
    <mergeCell ref="AE12:AE13"/>
    <mergeCell ref="F10:F11"/>
    <mergeCell ref="Q12:Q13"/>
    <mergeCell ref="Z10:Z11"/>
    <mergeCell ref="V10:V11"/>
    <mergeCell ref="G12:G13"/>
    <mergeCell ref="K12:K13"/>
    <mergeCell ref="AE10:AE11"/>
    <mergeCell ref="K14:K15"/>
    <mergeCell ref="F12:F13"/>
    <mergeCell ref="F14:F15"/>
    <mergeCell ref="Q14:Q15"/>
    <mergeCell ref="V14:V15"/>
    <mergeCell ref="AF14:AF15"/>
    <mergeCell ref="AH14:AH15"/>
    <mergeCell ref="G14:G15"/>
    <mergeCell ref="P12:P13"/>
    <mergeCell ref="L14:L15"/>
    <mergeCell ref="L12:L13"/>
    <mergeCell ref="L10:L11"/>
    <mergeCell ref="AI19:AI20"/>
    <mergeCell ref="AG14:AG15"/>
    <mergeCell ref="AH12:AH13"/>
    <mergeCell ref="U12:U13"/>
    <mergeCell ref="AA10:AA11"/>
    <mergeCell ref="AH19:AH20"/>
    <mergeCell ref="AG19:AG20"/>
    <mergeCell ref="AH10:AH11"/>
    <mergeCell ref="AG10:AG11"/>
    <mergeCell ref="AG12:AG13"/>
    <mergeCell ref="Q10:U11"/>
    <mergeCell ref="V12:Z13"/>
    <mergeCell ref="V19:Z20"/>
    <mergeCell ref="AN8:AN9"/>
    <mergeCell ref="AL6:AL7"/>
    <mergeCell ref="AM6:AM7"/>
    <mergeCell ref="AI8:AI9"/>
    <mergeCell ref="AJ10:AJ11"/>
    <mergeCell ref="AJ12:AJ13"/>
    <mergeCell ref="AA14:AE15"/>
    <mergeCell ref="AF10:AF11"/>
    <mergeCell ref="Z6:Z7"/>
    <mergeCell ref="AF8:AF9"/>
    <mergeCell ref="AN12:AN13"/>
    <mergeCell ref="AK12:AK13"/>
    <mergeCell ref="AI10:AI11"/>
    <mergeCell ref="AI12:AI13"/>
    <mergeCell ref="AM12:AM13"/>
    <mergeCell ref="AL10:AL11"/>
    <mergeCell ref="AL12:AL13"/>
    <mergeCell ref="AK10:AK11"/>
    <mergeCell ref="AN10:AN11"/>
    <mergeCell ref="AM10:AM11"/>
    <mergeCell ref="AM8:AM9"/>
    <mergeCell ref="AL8:AL9"/>
    <mergeCell ref="AJ8:AJ9"/>
    <mergeCell ref="AK8:AK9"/>
    <mergeCell ref="A2:A3"/>
    <mergeCell ref="B2:F3"/>
    <mergeCell ref="A6:A7"/>
    <mergeCell ref="B6:B7"/>
    <mergeCell ref="AE6:AE7"/>
    <mergeCell ref="AH4:AH5"/>
    <mergeCell ref="U4:U5"/>
    <mergeCell ref="P4:P5"/>
    <mergeCell ref="L6:L7"/>
    <mergeCell ref="AG2:AG3"/>
    <mergeCell ref="G2:K3"/>
    <mergeCell ref="V2:Z3"/>
    <mergeCell ref="A4:A5"/>
    <mergeCell ref="G6:K7"/>
    <mergeCell ref="F6:F7"/>
    <mergeCell ref="B4:F5"/>
    <mergeCell ref="G4:G5"/>
    <mergeCell ref="Q4:Q5"/>
    <mergeCell ref="U6:U7"/>
    <mergeCell ref="AF4:AF5"/>
    <mergeCell ref="AH6:AH7"/>
    <mergeCell ref="Q6:Q7"/>
    <mergeCell ref="K4:K5"/>
    <mergeCell ref="V4:V5"/>
    <mergeCell ref="AL2:AL3"/>
    <mergeCell ref="AN6:AN7"/>
    <mergeCell ref="AK4:AK5"/>
    <mergeCell ref="AF6:AF7"/>
    <mergeCell ref="AK2:AK3"/>
    <mergeCell ref="AL4:AL5"/>
    <mergeCell ref="L2:P3"/>
    <mergeCell ref="Q2:U3"/>
    <mergeCell ref="AI2:AI3"/>
    <mergeCell ref="AH2:AH3"/>
    <mergeCell ref="AF2:AF3"/>
    <mergeCell ref="AA2:AE3"/>
    <mergeCell ref="AN2:AN3"/>
    <mergeCell ref="AM2:AM3"/>
    <mergeCell ref="AJ2:AJ3"/>
    <mergeCell ref="AM4:AM5"/>
    <mergeCell ref="AG4:AG5"/>
    <mergeCell ref="AJ4:AJ5"/>
    <mergeCell ref="AN4:AN5"/>
    <mergeCell ref="AJ6:AJ7"/>
    <mergeCell ref="AK6:AK7"/>
    <mergeCell ref="P6:P7"/>
    <mergeCell ref="Z4:Z5"/>
    <mergeCell ref="V6:V7"/>
    <mergeCell ref="L4:L5"/>
    <mergeCell ref="AI6:AI7"/>
    <mergeCell ref="AA6:AA7"/>
    <mergeCell ref="AE4:AE5"/>
    <mergeCell ref="AI4:AI5"/>
    <mergeCell ref="AA4:AA5"/>
    <mergeCell ref="AG6:AG7"/>
    <mergeCell ref="AG8:AG9"/>
    <mergeCell ref="Q8:Q9"/>
    <mergeCell ref="V8:V9"/>
    <mergeCell ref="Z8:Z9"/>
  </mergeCells>
  <phoneticPr fontId="3"/>
  <printOptions horizontalCentered="1"/>
  <pageMargins left="0.39370078740157483" right="0.39370078740157483" top="0.39370078740157483" bottom="0.39370078740157483" header="0" footer="0"/>
  <pageSetup paperSize="9" scale="88" orientation="landscape" horizontalDpi="360" verticalDpi="360" r:id="rId1"/>
  <headerFooter alignWithMargins="0"/>
  <rowBreaks count="2" manualBreakCount="2">
    <brk id="51" max="39" man="1"/>
    <brk id="61" max="3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view="pageBreakPreview" topLeftCell="G5" zoomScale="90" zoomScaleSheetLayoutView="90" workbookViewId="0">
      <selection activeCell="N15" sqref="N15"/>
    </sheetView>
  </sheetViews>
  <sheetFormatPr defaultColWidth="8.81640625" defaultRowHeight="13" x14ac:dyDescent="0.2"/>
  <cols>
    <col min="1" max="10" width="2.6328125" customWidth="1"/>
    <col min="11" max="11" width="2.6328125" style="47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" customHeight="1" x14ac:dyDescent="0.2">
      <c r="A1" s="117" t="s">
        <v>65</v>
      </c>
      <c r="B1" s="117"/>
      <c r="C1" s="117"/>
      <c r="D1" s="117"/>
      <c r="E1" s="118">
        <v>41886</v>
      </c>
      <c r="F1" s="117"/>
      <c r="G1" s="117"/>
      <c r="H1" s="117"/>
    </row>
    <row r="2" spans="1:25" ht="20" customHeight="1" x14ac:dyDescent="0.2">
      <c r="A2" s="117" t="s">
        <v>77</v>
      </c>
      <c r="B2" s="117"/>
      <c r="C2" s="117"/>
      <c r="D2" s="117"/>
    </row>
    <row r="3" spans="1:25" ht="20" customHeight="1" x14ac:dyDescent="0.2">
      <c r="A3" s="117" t="s">
        <v>133</v>
      </c>
      <c r="B3" s="117"/>
      <c r="C3" s="117"/>
      <c r="D3" s="117"/>
      <c r="E3" s="117"/>
      <c r="F3" s="117"/>
      <c r="G3" s="117"/>
      <c r="H3" s="117"/>
      <c r="I3" s="119">
        <f>L3+L4</f>
        <v>34</v>
      </c>
      <c r="J3" s="119"/>
      <c r="K3" s="48" t="s">
        <v>60</v>
      </c>
      <c r="L3" s="44">
        <v>16</v>
      </c>
      <c r="M3" s="44" t="s">
        <v>68</v>
      </c>
      <c r="N3" s="44">
        <v>10</v>
      </c>
      <c r="O3" s="50" t="s">
        <v>69</v>
      </c>
      <c r="P3" s="119">
        <f>N3+N4</f>
        <v>24</v>
      </c>
      <c r="Q3" s="119"/>
      <c r="R3" s="117" t="s">
        <v>134</v>
      </c>
      <c r="S3" s="117"/>
      <c r="T3" s="117"/>
      <c r="U3" s="117"/>
      <c r="V3" s="117"/>
      <c r="W3" s="117"/>
      <c r="X3" s="117"/>
      <c r="Y3" s="117"/>
    </row>
    <row r="4" spans="1:25" ht="20" customHeight="1" x14ac:dyDescent="0.2">
      <c r="A4" s="117"/>
      <c r="B4" s="117"/>
      <c r="C4" s="117"/>
      <c r="D4" s="117"/>
      <c r="E4" s="117"/>
      <c r="F4" s="117"/>
      <c r="G4" s="117"/>
      <c r="H4" s="117"/>
      <c r="I4" s="119"/>
      <c r="J4" s="119"/>
      <c r="K4" s="48" t="s">
        <v>60</v>
      </c>
      <c r="L4" s="44">
        <v>18</v>
      </c>
      <c r="M4" s="44" t="s">
        <v>23</v>
      </c>
      <c r="N4" s="44">
        <v>14</v>
      </c>
      <c r="O4" s="50" t="s">
        <v>62</v>
      </c>
      <c r="P4" s="119"/>
      <c r="Q4" s="119"/>
      <c r="R4" s="117"/>
      <c r="S4" s="117"/>
      <c r="T4" s="117"/>
      <c r="U4" s="117"/>
      <c r="V4" s="117"/>
      <c r="W4" s="117"/>
      <c r="X4" s="117"/>
      <c r="Y4" s="117"/>
    </row>
    <row r="5" spans="1:25" ht="20" customHeight="1" x14ac:dyDescent="0.2">
      <c r="A5" s="117" t="s">
        <v>135</v>
      </c>
      <c r="B5" s="117"/>
      <c r="C5" s="117"/>
      <c r="D5" s="117"/>
      <c r="E5" s="117"/>
      <c r="F5" s="117"/>
      <c r="G5" s="117"/>
      <c r="H5" s="117"/>
      <c r="I5" s="119">
        <f>L5+L6</f>
        <v>15</v>
      </c>
      <c r="J5" s="119"/>
      <c r="K5" s="48" t="s">
        <v>60</v>
      </c>
      <c r="L5" s="44">
        <v>6</v>
      </c>
      <c r="M5" s="44" t="s">
        <v>23</v>
      </c>
      <c r="N5" s="44">
        <v>14</v>
      </c>
      <c r="O5" s="50" t="s">
        <v>62</v>
      </c>
      <c r="P5" s="119">
        <f>N5+N6</f>
        <v>30</v>
      </c>
      <c r="Q5" s="119"/>
      <c r="R5" s="117" t="s">
        <v>136</v>
      </c>
      <c r="S5" s="117"/>
      <c r="T5" s="117"/>
      <c r="U5" s="117"/>
      <c r="V5" s="117"/>
      <c r="W5" s="117"/>
      <c r="X5" s="117"/>
      <c r="Y5" s="117"/>
    </row>
    <row r="6" spans="1:25" ht="20" customHeight="1" x14ac:dyDescent="0.2">
      <c r="A6" s="117"/>
      <c r="B6" s="117"/>
      <c r="C6" s="117"/>
      <c r="D6" s="117"/>
      <c r="E6" s="117"/>
      <c r="F6" s="117"/>
      <c r="G6" s="117"/>
      <c r="H6" s="117"/>
      <c r="I6" s="119"/>
      <c r="J6" s="119"/>
      <c r="K6" s="48" t="s">
        <v>60</v>
      </c>
      <c r="L6" s="44">
        <v>9</v>
      </c>
      <c r="M6" s="44" t="s">
        <v>23</v>
      </c>
      <c r="N6" s="44">
        <v>16</v>
      </c>
      <c r="O6" s="50" t="s">
        <v>62</v>
      </c>
      <c r="P6" s="119"/>
      <c r="Q6" s="119"/>
      <c r="R6" s="117"/>
      <c r="S6" s="117"/>
      <c r="T6" s="117"/>
      <c r="U6" s="117"/>
      <c r="V6" s="117"/>
      <c r="W6" s="117"/>
      <c r="X6" s="117"/>
      <c r="Y6" s="117"/>
    </row>
    <row r="7" spans="1:25" ht="20" customHeight="1" x14ac:dyDescent="0.2">
      <c r="A7" s="117"/>
      <c r="B7" s="117"/>
      <c r="C7" s="117"/>
      <c r="D7" s="117"/>
      <c r="E7" s="117"/>
      <c r="F7" s="117"/>
      <c r="G7" s="117"/>
      <c r="H7" s="117"/>
      <c r="I7" s="119"/>
      <c r="J7" s="119"/>
      <c r="K7" s="48"/>
      <c r="L7" s="44"/>
      <c r="M7" s="44"/>
      <c r="N7" s="44"/>
      <c r="O7" s="50"/>
      <c r="P7" s="119"/>
      <c r="Q7" s="119"/>
      <c r="R7" s="117"/>
      <c r="S7" s="117"/>
      <c r="T7" s="117"/>
      <c r="U7" s="117"/>
      <c r="V7" s="117"/>
      <c r="W7" s="117"/>
      <c r="X7" s="117"/>
      <c r="Y7" s="117"/>
    </row>
    <row r="8" spans="1:25" ht="20" customHeight="1" x14ac:dyDescent="0.2">
      <c r="A8" s="117"/>
      <c r="B8" s="117"/>
      <c r="C8" s="117"/>
      <c r="D8" s="117"/>
      <c r="E8" s="117"/>
      <c r="F8" s="117"/>
      <c r="G8" s="117"/>
      <c r="H8" s="117"/>
      <c r="I8" s="119"/>
      <c r="J8" s="119"/>
      <c r="K8" s="48"/>
      <c r="L8" s="44"/>
      <c r="M8" s="44"/>
      <c r="N8" s="44"/>
      <c r="O8" s="50"/>
      <c r="P8" s="119"/>
      <c r="Q8" s="119"/>
      <c r="R8" s="117"/>
      <c r="S8" s="117"/>
      <c r="T8" s="117"/>
      <c r="U8" s="117"/>
      <c r="V8" s="117"/>
      <c r="W8" s="117"/>
      <c r="X8" s="117"/>
      <c r="Y8" s="117"/>
    </row>
    <row r="9" spans="1:25" ht="20" customHeight="1" x14ac:dyDescent="0.2">
      <c r="A9" s="44"/>
      <c r="B9" s="44"/>
      <c r="C9" s="44"/>
      <c r="D9" s="44"/>
      <c r="E9" s="44"/>
      <c r="F9" s="44"/>
      <c r="G9" s="44"/>
      <c r="H9" s="44"/>
      <c r="I9" s="45"/>
      <c r="J9" s="45"/>
      <c r="K9" s="48"/>
      <c r="L9" s="44"/>
      <c r="M9" s="44"/>
      <c r="N9" s="44"/>
      <c r="O9" s="50"/>
      <c r="P9" s="45"/>
      <c r="Q9" s="45"/>
      <c r="R9" s="44"/>
      <c r="S9" s="44"/>
      <c r="T9" s="44"/>
      <c r="U9" s="44"/>
      <c r="V9" s="44"/>
      <c r="W9" s="44"/>
      <c r="X9" s="44"/>
      <c r="Y9" s="44"/>
    </row>
    <row r="10" spans="1:25" ht="20" customHeight="1" x14ac:dyDescent="0.2">
      <c r="A10" s="117" t="s">
        <v>132</v>
      </c>
      <c r="B10" s="117"/>
      <c r="C10" s="117"/>
      <c r="D10" s="117"/>
      <c r="I10" s="45"/>
      <c r="J10" s="45"/>
      <c r="K10" s="48"/>
      <c r="L10" s="44"/>
      <c r="M10" s="44"/>
      <c r="N10" s="44"/>
      <c r="O10" s="50"/>
      <c r="P10" s="45"/>
      <c r="Q10" s="45"/>
      <c r="R10" s="44"/>
      <c r="S10" s="44"/>
      <c r="T10" s="44"/>
      <c r="U10" s="44"/>
      <c r="V10" s="44"/>
      <c r="W10" s="44"/>
      <c r="X10" s="44"/>
      <c r="Y10" s="44"/>
    </row>
    <row r="11" spans="1:25" ht="20" customHeight="1" x14ac:dyDescent="0.2">
      <c r="A11" s="117" t="s">
        <v>139</v>
      </c>
      <c r="B11" s="117"/>
      <c r="C11" s="117"/>
      <c r="D11" s="117"/>
      <c r="E11" s="117"/>
      <c r="F11" s="117"/>
      <c r="G11" s="117"/>
      <c r="H11" s="117"/>
      <c r="I11" s="119">
        <f>L11+L12</f>
        <v>29</v>
      </c>
      <c r="J11" s="119"/>
      <c r="K11" s="48" t="s">
        <v>60</v>
      </c>
      <c r="L11" s="44">
        <v>12</v>
      </c>
      <c r="M11" s="44" t="s">
        <v>68</v>
      </c>
      <c r="N11" s="44">
        <v>16</v>
      </c>
      <c r="O11" s="50" t="s">
        <v>69</v>
      </c>
      <c r="P11" s="119">
        <f>N11+N12</f>
        <v>22</v>
      </c>
      <c r="Q11" s="119"/>
      <c r="R11" s="117" t="s">
        <v>140</v>
      </c>
      <c r="S11" s="117"/>
      <c r="T11" s="117"/>
      <c r="U11" s="117"/>
      <c r="V11" s="117"/>
      <c r="W11" s="117"/>
      <c r="X11" s="117"/>
      <c r="Y11" s="117"/>
    </row>
    <row r="12" spans="1:25" ht="20" customHeight="1" x14ac:dyDescent="0.2">
      <c r="A12" s="117"/>
      <c r="B12" s="117"/>
      <c r="C12" s="117"/>
      <c r="D12" s="117"/>
      <c r="E12" s="117"/>
      <c r="F12" s="117"/>
      <c r="G12" s="117"/>
      <c r="H12" s="117"/>
      <c r="I12" s="119"/>
      <c r="J12" s="119"/>
      <c r="K12" s="48" t="s">
        <v>60</v>
      </c>
      <c r="L12" s="44">
        <v>17</v>
      </c>
      <c r="M12" s="44" t="s">
        <v>23</v>
      </c>
      <c r="N12" s="44">
        <v>6</v>
      </c>
      <c r="O12" s="50" t="s">
        <v>62</v>
      </c>
      <c r="P12" s="119"/>
      <c r="Q12" s="119"/>
      <c r="R12" s="117"/>
      <c r="S12" s="117"/>
      <c r="T12" s="117"/>
      <c r="U12" s="117"/>
      <c r="V12" s="117"/>
      <c r="W12" s="117"/>
      <c r="X12" s="117"/>
      <c r="Y12" s="117"/>
    </row>
    <row r="13" spans="1:25" ht="20" customHeight="1" x14ac:dyDescent="0.2">
      <c r="A13" s="117" t="s">
        <v>141</v>
      </c>
      <c r="B13" s="117"/>
      <c r="C13" s="117"/>
      <c r="D13" s="117"/>
      <c r="E13" s="117"/>
      <c r="F13" s="117"/>
      <c r="G13" s="117"/>
      <c r="H13" s="117"/>
      <c r="I13" s="119">
        <f>L13+L14</f>
        <v>32</v>
      </c>
      <c r="J13" s="119"/>
      <c r="K13" s="48" t="s">
        <v>60</v>
      </c>
      <c r="L13" s="81">
        <v>14</v>
      </c>
      <c r="M13" s="81" t="s">
        <v>68</v>
      </c>
      <c r="N13" s="81">
        <v>12</v>
      </c>
      <c r="O13" s="50" t="s">
        <v>62</v>
      </c>
      <c r="P13" s="119">
        <f>N13+N14</f>
        <v>23</v>
      </c>
      <c r="Q13" s="119"/>
      <c r="R13" s="117" t="s">
        <v>142</v>
      </c>
      <c r="S13" s="117"/>
      <c r="T13" s="117"/>
      <c r="U13" s="117"/>
      <c r="V13" s="117"/>
      <c r="W13" s="117"/>
      <c r="X13" s="117"/>
      <c r="Y13" s="117"/>
    </row>
    <row r="14" spans="1:25" ht="20" customHeight="1" x14ac:dyDescent="0.2">
      <c r="A14" s="117"/>
      <c r="B14" s="117"/>
      <c r="C14" s="117"/>
      <c r="D14" s="117"/>
      <c r="E14" s="117"/>
      <c r="F14" s="117"/>
      <c r="G14" s="117"/>
      <c r="H14" s="117"/>
      <c r="I14" s="119"/>
      <c r="J14" s="119"/>
      <c r="K14" s="48" t="s">
        <v>60</v>
      </c>
      <c r="L14" s="81">
        <v>18</v>
      </c>
      <c r="M14" s="81" t="s">
        <v>23</v>
      </c>
      <c r="N14" s="81">
        <v>11</v>
      </c>
      <c r="O14" s="50" t="s">
        <v>62</v>
      </c>
      <c r="P14" s="119"/>
      <c r="Q14" s="119"/>
      <c r="R14" s="117"/>
      <c r="S14" s="117"/>
      <c r="T14" s="117"/>
      <c r="U14" s="117"/>
      <c r="V14" s="117"/>
      <c r="W14" s="117"/>
      <c r="X14" s="117"/>
      <c r="Y14" s="117"/>
    </row>
    <row r="15" spans="1:25" ht="20" customHeight="1" x14ac:dyDescent="0.2">
      <c r="A15" s="117"/>
      <c r="B15" s="117"/>
      <c r="C15" s="117"/>
      <c r="D15" s="117"/>
      <c r="E15" s="117"/>
      <c r="F15" s="117"/>
      <c r="G15" s="117"/>
      <c r="H15" s="117"/>
      <c r="I15" s="119"/>
      <c r="J15" s="119"/>
      <c r="K15" s="48"/>
      <c r="L15" s="44"/>
      <c r="M15" s="44"/>
      <c r="N15" s="44"/>
      <c r="O15" s="50"/>
      <c r="P15" s="119"/>
      <c r="Q15" s="119"/>
      <c r="R15" s="117"/>
      <c r="S15" s="117"/>
      <c r="T15" s="117"/>
      <c r="U15" s="117"/>
      <c r="V15" s="117"/>
      <c r="W15" s="117"/>
      <c r="X15" s="117"/>
      <c r="Y15" s="117"/>
    </row>
    <row r="16" spans="1:25" ht="20" customHeight="1" x14ac:dyDescent="0.2">
      <c r="A16" s="117"/>
      <c r="B16" s="117"/>
      <c r="C16" s="117"/>
      <c r="D16" s="117"/>
      <c r="E16" s="117"/>
      <c r="F16" s="117"/>
      <c r="G16" s="117"/>
      <c r="H16" s="117"/>
      <c r="I16" s="119"/>
      <c r="J16" s="119"/>
      <c r="K16" s="48"/>
      <c r="L16" s="44"/>
      <c r="M16" s="44"/>
      <c r="N16" s="44"/>
      <c r="O16" s="50"/>
      <c r="P16" s="119"/>
      <c r="Q16" s="119"/>
      <c r="R16" s="117"/>
      <c r="S16" s="117"/>
      <c r="T16" s="117"/>
      <c r="U16" s="117"/>
      <c r="V16" s="117"/>
      <c r="W16" s="117"/>
      <c r="X16" s="117"/>
      <c r="Y16" s="117"/>
    </row>
    <row r="17" spans="1:25" ht="20" customHeight="1" x14ac:dyDescent="0.2"/>
    <row r="18" spans="1:25" ht="20" customHeight="1" x14ac:dyDescent="0.2">
      <c r="A18" s="117" t="s">
        <v>76</v>
      </c>
      <c r="B18" s="117"/>
      <c r="C18" s="117"/>
      <c r="D18" s="117"/>
      <c r="E18" s="117" t="s">
        <v>80</v>
      </c>
      <c r="F18" s="117"/>
      <c r="G18" s="117"/>
      <c r="H18" s="117"/>
    </row>
    <row r="19" spans="1:25" ht="20" customHeight="1" x14ac:dyDescent="0.2">
      <c r="A19" s="117" t="s">
        <v>149</v>
      </c>
      <c r="B19" s="117"/>
      <c r="C19" s="117"/>
      <c r="D19" s="117"/>
      <c r="E19" s="117"/>
      <c r="F19" s="117"/>
      <c r="G19" s="117"/>
      <c r="H19" s="117"/>
      <c r="I19" s="119">
        <f>L19+L20</f>
        <v>12</v>
      </c>
      <c r="J19" s="119"/>
      <c r="K19" s="48" t="s">
        <v>60</v>
      </c>
      <c r="L19" s="44">
        <v>7</v>
      </c>
      <c r="M19" s="44" t="s">
        <v>68</v>
      </c>
      <c r="N19" s="44">
        <v>15</v>
      </c>
      <c r="O19" s="50" t="s">
        <v>69</v>
      </c>
      <c r="P19" s="119">
        <f>N19+N20</f>
        <v>27</v>
      </c>
      <c r="Q19" s="119"/>
      <c r="R19" s="117" t="s">
        <v>150</v>
      </c>
      <c r="S19" s="117"/>
      <c r="T19" s="117"/>
      <c r="U19" s="117"/>
      <c r="V19" s="117"/>
      <c r="W19" s="117"/>
      <c r="X19" s="117"/>
      <c r="Y19" s="117"/>
    </row>
    <row r="20" spans="1:25" ht="20" customHeight="1" x14ac:dyDescent="0.2">
      <c r="A20" s="117"/>
      <c r="B20" s="117"/>
      <c r="C20" s="117"/>
      <c r="D20" s="117"/>
      <c r="E20" s="117"/>
      <c r="F20" s="117"/>
      <c r="G20" s="117"/>
      <c r="H20" s="117"/>
      <c r="I20" s="119"/>
      <c r="J20" s="119"/>
      <c r="K20" s="48" t="s">
        <v>60</v>
      </c>
      <c r="L20" s="44">
        <v>5</v>
      </c>
      <c r="M20" s="44" t="s">
        <v>23</v>
      </c>
      <c r="N20" s="44">
        <v>12</v>
      </c>
      <c r="O20" s="50" t="s">
        <v>62</v>
      </c>
      <c r="P20" s="119"/>
      <c r="Q20" s="119"/>
      <c r="R20" s="117"/>
      <c r="S20" s="117"/>
      <c r="T20" s="117"/>
      <c r="U20" s="117"/>
      <c r="V20" s="117"/>
      <c r="W20" s="117"/>
      <c r="X20" s="117"/>
      <c r="Y20" s="117"/>
    </row>
    <row r="21" spans="1:25" ht="20" customHeight="1" x14ac:dyDescent="0.2">
      <c r="A21" s="117"/>
      <c r="B21" s="117"/>
      <c r="C21" s="117"/>
      <c r="D21" s="117"/>
      <c r="E21" s="117"/>
      <c r="F21" s="117"/>
      <c r="G21" s="117"/>
      <c r="H21" s="117"/>
      <c r="I21" s="119"/>
      <c r="J21" s="119"/>
      <c r="K21" s="48"/>
      <c r="L21" s="44"/>
      <c r="M21" s="44"/>
      <c r="N21" s="44"/>
      <c r="O21" s="50"/>
      <c r="P21" s="119"/>
      <c r="Q21" s="119"/>
      <c r="R21" s="117"/>
      <c r="S21" s="117"/>
      <c r="T21" s="117"/>
      <c r="U21" s="117"/>
      <c r="V21" s="117"/>
      <c r="W21" s="117"/>
      <c r="X21" s="117"/>
      <c r="Y21" s="117"/>
    </row>
    <row r="22" spans="1:25" ht="20" customHeight="1" x14ac:dyDescent="0.2">
      <c r="A22" s="117"/>
      <c r="B22" s="117"/>
      <c r="C22" s="117"/>
      <c r="D22" s="117"/>
      <c r="E22" s="117"/>
      <c r="F22" s="117"/>
      <c r="G22" s="117"/>
      <c r="H22" s="117"/>
      <c r="I22" s="119"/>
      <c r="J22" s="119"/>
      <c r="K22" s="48"/>
      <c r="L22" s="44"/>
      <c r="M22" s="44"/>
      <c r="N22" s="44"/>
      <c r="O22" s="50"/>
      <c r="P22" s="119"/>
      <c r="Q22" s="119"/>
      <c r="R22" s="117"/>
      <c r="S22" s="117"/>
      <c r="T22" s="117"/>
      <c r="U22" s="117"/>
      <c r="V22" s="117"/>
      <c r="W22" s="117"/>
      <c r="X22" s="117"/>
      <c r="Y22" s="117"/>
    </row>
    <row r="23" spans="1:25" ht="20" customHeight="1" x14ac:dyDescent="0.2"/>
    <row r="24" spans="1:25" ht="20" customHeight="1" x14ac:dyDescent="0.2">
      <c r="A24" s="117" t="s">
        <v>76</v>
      </c>
      <c r="B24" s="117"/>
      <c r="C24" s="117"/>
      <c r="D24" s="117"/>
      <c r="E24" s="117" t="s">
        <v>81</v>
      </c>
      <c r="F24" s="117"/>
      <c r="G24" s="117"/>
      <c r="H24" s="117"/>
    </row>
    <row r="25" spans="1:25" ht="20" customHeight="1" x14ac:dyDescent="0.2">
      <c r="A25" s="117" t="s">
        <v>151</v>
      </c>
      <c r="B25" s="117"/>
      <c r="C25" s="117"/>
      <c r="D25" s="117"/>
      <c r="E25" s="117"/>
      <c r="F25" s="117"/>
      <c r="G25" s="117"/>
      <c r="H25" s="117"/>
      <c r="I25" s="119">
        <f>L25+L26</f>
        <v>14</v>
      </c>
      <c r="J25" s="119"/>
      <c r="K25" s="48" t="s">
        <v>60</v>
      </c>
      <c r="L25" s="87">
        <v>10</v>
      </c>
      <c r="M25" s="87" t="s">
        <v>59</v>
      </c>
      <c r="N25" s="87">
        <v>8</v>
      </c>
      <c r="O25" s="50" t="s">
        <v>62</v>
      </c>
      <c r="P25" s="119">
        <f>N25+N26</f>
        <v>16</v>
      </c>
      <c r="Q25" s="119"/>
      <c r="R25" s="117" t="s">
        <v>152</v>
      </c>
      <c r="S25" s="117"/>
      <c r="T25" s="117"/>
      <c r="U25" s="117"/>
      <c r="V25" s="117"/>
      <c r="W25" s="117"/>
      <c r="X25" s="117"/>
      <c r="Y25" s="117"/>
    </row>
    <row r="26" spans="1:25" ht="20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9"/>
      <c r="J26" s="119"/>
      <c r="K26" s="48" t="s">
        <v>60</v>
      </c>
      <c r="L26" s="87">
        <v>4</v>
      </c>
      <c r="M26" s="87" t="s">
        <v>23</v>
      </c>
      <c r="N26" s="87">
        <v>8</v>
      </c>
      <c r="O26" s="50" t="s">
        <v>62</v>
      </c>
      <c r="P26" s="119"/>
      <c r="Q26" s="119"/>
      <c r="R26" s="117"/>
      <c r="S26" s="117"/>
      <c r="T26" s="117"/>
      <c r="U26" s="117"/>
      <c r="V26" s="117"/>
      <c r="W26" s="117"/>
      <c r="X26" s="117"/>
      <c r="Y26" s="117"/>
    </row>
    <row r="27" spans="1:25" ht="20" customHeight="1" x14ac:dyDescent="0.2">
      <c r="A27" s="117"/>
      <c r="B27" s="117"/>
      <c r="C27" s="117"/>
      <c r="D27" s="117"/>
      <c r="E27" s="117"/>
      <c r="F27" s="117"/>
      <c r="G27" s="117"/>
      <c r="H27" s="117"/>
      <c r="I27" s="119"/>
      <c r="J27" s="119"/>
      <c r="K27" s="48"/>
      <c r="L27" s="87"/>
      <c r="M27" s="87"/>
      <c r="N27" s="87"/>
      <c r="O27" s="50"/>
      <c r="P27" s="119"/>
      <c r="Q27" s="119"/>
      <c r="R27" s="117"/>
      <c r="S27" s="117"/>
      <c r="T27" s="117"/>
      <c r="U27" s="117"/>
      <c r="V27" s="117"/>
      <c r="W27" s="117"/>
      <c r="X27" s="117"/>
      <c r="Y27" s="117"/>
    </row>
    <row r="28" spans="1:25" ht="20" customHeight="1" x14ac:dyDescent="0.2">
      <c r="A28" s="117"/>
      <c r="B28" s="117"/>
      <c r="C28" s="117"/>
      <c r="D28" s="117"/>
      <c r="E28" s="117"/>
      <c r="F28" s="117"/>
      <c r="G28" s="117"/>
      <c r="H28" s="117"/>
      <c r="I28" s="119"/>
      <c r="J28" s="119"/>
      <c r="K28" s="48"/>
      <c r="L28" s="87"/>
      <c r="M28" s="87"/>
      <c r="N28" s="87"/>
      <c r="O28" s="50"/>
      <c r="P28" s="119"/>
      <c r="Q28" s="119"/>
      <c r="R28" s="117"/>
      <c r="S28" s="117"/>
      <c r="T28" s="117"/>
      <c r="U28" s="117"/>
      <c r="V28" s="117"/>
      <c r="W28" s="117"/>
      <c r="X28" s="117"/>
      <c r="Y28" s="117"/>
    </row>
    <row r="29" spans="1:25" ht="20" customHeight="1" x14ac:dyDescent="0.2"/>
    <row r="30" spans="1:25" ht="20" customHeight="1" x14ac:dyDescent="0.2"/>
    <row r="31" spans="1:25" ht="20" customHeight="1" x14ac:dyDescent="0.2"/>
    <row r="32" spans="1:25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48">
    <mergeCell ref="A21:H22"/>
    <mergeCell ref="R21:Y22"/>
    <mergeCell ref="P21:Q22"/>
    <mergeCell ref="I19:J20"/>
    <mergeCell ref="P19:Q20"/>
    <mergeCell ref="I21:J22"/>
    <mergeCell ref="R11:Y12"/>
    <mergeCell ref="R13:Y14"/>
    <mergeCell ref="I13:J14"/>
    <mergeCell ref="I11:J12"/>
    <mergeCell ref="A19:H20"/>
    <mergeCell ref="R19:Y20"/>
    <mergeCell ref="A18:D18"/>
    <mergeCell ref="A15:H16"/>
    <mergeCell ref="I15:J16"/>
    <mergeCell ref="P15:Q16"/>
    <mergeCell ref="R15:Y16"/>
    <mergeCell ref="E18:H18"/>
    <mergeCell ref="A13:H14"/>
    <mergeCell ref="R5:Y6"/>
    <mergeCell ref="I7:J8"/>
    <mergeCell ref="P3:Q4"/>
    <mergeCell ref="I5:J6"/>
    <mergeCell ref="P5:Q6"/>
    <mergeCell ref="P7:Q8"/>
    <mergeCell ref="R7:Y8"/>
    <mergeCell ref="I3:J4"/>
    <mergeCell ref="R3:Y4"/>
    <mergeCell ref="A7:H8"/>
    <mergeCell ref="A11:H12"/>
    <mergeCell ref="A10:D10"/>
    <mergeCell ref="P13:Q14"/>
    <mergeCell ref="P11:Q12"/>
    <mergeCell ref="A5:H6"/>
    <mergeCell ref="A1:D1"/>
    <mergeCell ref="E1:H1"/>
    <mergeCell ref="A2:D2"/>
    <mergeCell ref="A3:H4"/>
    <mergeCell ref="R25:Y26"/>
    <mergeCell ref="A27:H28"/>
    <mergeCell ref="I27:J28"/>
    <mergeCell ref="P27:Q28"/>
    <mergeCell ref="R27:Y28"/>
    <mergeCell ref="A24:D24"/>
    <mergeCell ref="E24:H24"/>
    <mergeCell ref="A25:H26"/>
    <mergeCell ref="I25:J26"/>
    <mergeCell ref="P25:Q26"/>
  </mergeCells>
  <phoneticPr fontId="3"/>
  <printOptions horizontalCentered="1"/>
  <pageMargins left="0.39370078740157483" right="0.39370078740157483" top="0.39370078740157483" bottom="0.39370078740157483" header="0" footer="0"/>
  <pageSetup paperSize="9" scale="14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view="pageBreakPreview" zoomScale="90" zoomScaleSheetLayoutView="90" workbookViewId="0">
      <selection activeCell="N9" sqref="N9"/>
    </sheetView>
  </sheetViews>
  <sheetFormatPr defaultColWidth="8.81640625" defaultRowHeight="13" x14ac:dyDescent="0.2"/>
  <cols>
    <col min="1" max="10" width="2.6328125" customWidth="1"/>
    <col min="11" max="11" width="2.6328125" style="47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" customHeight="1" x14ac:dyDescent="0.2">
      <c r="A1" s="117" t="s">
        <v>66</v>
      </c>
      <c r="B1" s="117"/>
      <c r="C1" s="117"/>
      <c r="D1" s="117"/>
      <c r="E1" s="118">
        <v>41887</v>
      </c>
      <c r="F1" s="117"/>
      <c r="G1" s="117"/>
      <c r="H1" s="117"/>
    </row>
    <row r="2" spans="1:25" ht="20" customHeight="1" x14ac:dyDescent="0.2">
      <c r="A2" s="117" t="s">
        <v>77</v>
      </c>
      <c r="B2" s="117"/>
      <c r="C2" s="117"/>
      <c r="D2" s="117"/>
    </row>
    <row r="3" spans="1:25" ht="20" customHeight="1" x14ac:dyDescent="0.2">
      <c r="A3" s="117" t="s">
        <v>135</v>
      </c>
      <c r="B3" s="117"/>
      <c r="C3" s="117"/>
      <c r="D3" s="117"/>
      <c r="E3" s="117"/>
      <c r="F3" s="117"/>
      <c r="G3" s="117"/>
      <c r="H3" s="117"/>
      <c r="I3" s="119">
        <f>L3+L4</f>
        <v>26</v>
      </c>
      <c r="J3" s="119"/>
      <c r="K3" s="48" t="s">
        <v>60</v>
      </c>
      <c r="L3" s="87">
        <v>14</v>
      </c>
      <c r="M3" s="87" t="s">
        <v>59</v>
      </c>
      <c r="N3" s="87">
        <v>10</v>
      </c>
      <c r="O3" s="50" t="s">
        <v>62</v>
      </c>
      <c r="P3" s="119">
        <f>N3+N4</f>
        <v>19</v>
      </c>
      <c r="Q3" s="119"/>
      <c r="R3" s="117" t="s">
        <v>134</v>
      </c>
      <c r="S3" s="117"/>
      <c r="T3" s="117"/>
      <c r="U3" s="117"/>
      <c r="V3" s="117"/>
      <c r="W3" s="117"/>
      <c r="X3" s="117"/>
      <c r="Y3" s="117"/>
    </row>
    <row r="4" spans="1:25" ht="20" customHeight="1" x14ac:dyDescent="0.2">
      <c r="A4" s="117"/>
      <c r="B4" s="117"/>
      <c r="C4" s="117"/>
      <c r="D4" s="117"/>
      <c r="E4" s="117"/>
      <c r="F4" s="117"/>
      <c r="G4" s="117"/>
      <c r="H4" s="117"/>
      <c r="I4" s="119"/>
      <c r="J4" s="119"/>
      <c r="K4" s="48" t="s">
        <v>60</v>
      </c>
      <c r="L4" s="87">
        <v>12</v>
      </c>
      <c r="M4" s="87" t="s">
        <v>23</v>
      </c>
      <c r="N4" s="87">
        <v>9</v>
      </c>
      <c r="O4" s="50" t="s">
        <v>62</v>
      </c>
      <c r="P4" s="119"/>
      <c r="Q4" s="119"/>
      <c r="R4" s="117"/>
      <c r="S4" s="117"/>
      <c r="T4" s="117"/>
      <c r="U4" s="117"/>
      <c r="V4" s="117"/>
      <c r="W4" s="117"/>
      <c r="X4" s="117"/>
      <c r="Y4" s="117"/>
    </row>
    <row r="5" spans="1:25" ht="20" customHeight="1" x14ac:dyDescent="0.2">
      <c r="A5" s="117" t="s">
        <v>133</v>
      </c>
      <c r="B5" s="117"/>
      <c r="C5" s="117"/>
      <c r="D5" s="117"/>
      <c r="E5" s="117"/>
      <c r="F5" s="117"/>
      <c r="G5" s="117"/>
      <c r="H5" s="117"/>
      <c r="I5" s="119">
        <f>L5+L6</f>
        <v>30</v>
      </c>
      <c r="J5" s="119"/>
      <c r="K5" s="48" t="s">
        <v>60</v>
      </c>
      <c r="L5" s="87">
        <v>13</v>
      </c>
      <c r="M5" s="87" t="s">
        <v>23</v>
      </c>
      <c r="N5" s="87">
        <v>11</v>
      </c>
      <c r="O5" s="50" t="s">
        <v>62</v>
      </c>
      <c r="P5" s="119">
        <f>N5+N6</f>
        <v>19</v>
      </c>
      <c r="Q5" s="119"/>
      <c r="R5" s="117" t="s">
        <v>137</v>
      </c>
      <c r="S5" s="117"/>
      <c r="T5" s="117"/>
      <c r="U5" s="117"/>
      <c r="V5" s="117"/>
      <c r="W5" s="117"/>
      <c r="X5" s="117"/>
      <c r="Y5" s="117"/>
    </row>
    <row r="6" spans="1:25" ht="20" customHeight="1" x14ac:dyDescent="0.2">
      <c r="A6" s="117"/>
      <c r="B6" s="117"/>
      <c r="C6" s="117"/>
      <c r="D6" s="117"/>
      <c r="E6" s="117"/>
      <c r="F6" s="117"/>
      <c r="G6" s="117"/>
      <c r="H6" s="117"/>
      <c r="I6" s="119"/>
      <c r="J6" s="119"/>
      <c r="K6" s="48" t="s">
        <v>60</v>
      </c>
      <c r="L6" s="87">
        <v>17</v>
      </c>
      <c r="M6" s="87" t="s">
        <v>23</v>
      </c>
      <c r="N6" s="87">
        <v>8</v>
      </c>
      <c r="O6" s="50" t="s">
        <v>62</v>
      </c>
      <c r="P6" s="119"/>
      <c r="Q6" s="119"/>
      <c r="R6" s="117"/>
      <c r="S6" s="117"/>
      <c r="T6" s="117"/>
      <c r="U6" s="117"/>
      <c r="V6" s="117"/>
      <c r="W6" s="117"/>
      <c r="X6" s="117"/>
      <c r="Y6" s="117"/>
    </row>
    <row r="7" spans="1:25" ht="20" customHeight="1" x14ac:dyDescent="0.2">
      <c r="A7" s="117" t="s">
        <v>136</v>
      </c>
      <c r="B7" s="117"/>
      <c r="C7" s="117"/>
      <c r="D7" s="117"/>
      <c r="E7" s="117"/>
      <c r="F7" s="117"/>
      <c r="G7" s="117"/>
      <c r="H7" s="117"/>
      <c r="I7" s="119">
        <f>L7+L8</f>
        <v>27</v>
      </c>
      <c r="J7" s="119"/>
      <c r="K7" s="48" t="s">
        <v>60</v>
      </c>
      <c r="L7" s="87">
        <v>11</v>
      </c>
      <c r="M7" s="87" t="s">
        <v>23</v>
      </c>
      <c r="N7" s="87">
        <v>6</v>
      </c>
      <c r="O7" s="50" t="s">
        <v>62</v>
      </c>
      <c r="P7" s="119">
        <f>N7+N8</f>
        <v>17</v>
      </c>
      <c r="Q7" s="119"/>
      <c r="R7" s="117" t="s">
        <v>134</v>
      </c>
      <c r="S7" s="117"/>
      <c r="T7" s="117"/>
      <c r="U7" s="117"/>
      <c r="V7" s="117"/>
      <c r="W7" s="117"/>
      <c r="X7" s="117"/>
      <c r="Y7" s="117"/>
    </row>
    <row r="8" spans="1:25" ht="20" customHeight="1" x14ac:dyDescent="0.2">
      <c r="A8" s="117"/>
      <c r="B8" s="117"/>
      <c r="C8" s="117"/>
      <c r="D8" s="117"/>
      <c r="E8" s="117"/>
      <c r="F8" s="117"/>
      <c r="G8" s="117"/>
      <c r="H8" s="117"/>
      <c r="I8" s="119"/>
      <c r="J8" s="119"/>
      <c r="K8" s="48" t="s">
        <v>60</v>
      </c>
      <c r="L8" s="87">
        <v>16</v>
      </c>
      <c r="M8" s="87" t="s">
        <v>23</v>
      </c>
      <c r="N8" s="87">
        <v>11</v>
      </c>
      <c r="O8" s="50" t="s">
        <v>62</v>
      </c>
      <c r="P8" s="119"/>
      <c r="Q8" s="119"/>
      <c r="R8" s="117"/>
      <c r="S8" s="117"/>
      <c r="T8" s="117"/>
      <c r="U8" s="117"/>
      <c r="V8" s="117"/>
      <c r="W8" s="117"/>
      <c r="X8" s="117"/>
      <c r="Y8" s="117"/>
    </row>
    <row r="9" spans="1:25" ht="20" customHeight="1" x14ac:dyDescent="0.2">
      <c r="A9" s="87"/>
      <c r="B9" s="87"/>
      <c r="C9" s="87"/>
      <c r="D9" s="87"/>
      <c r="E9" s="87"/>
      <c r="F9" s="87"/>
      <c r="G9" s="87"/>
      <c r="H9" s="87"/>
      <c r="I9" s="88"/>
      <c r="J9" s="88"/>
      <c r="K9" s="48"/>
      <c r="L9" s="87"/>
      <c r="M9" s="87"/>
      <c r="N9" s="87"/>
      <c r="O9" s="50"/>
      <c r="P9" s="88"/>
      <c r="Q9" s="88"/>
      <c r="R9" s="87"/>
      <c r="S9" s="87"/>
      <c r="T9" s="87"/>
      <c r="U9" s="87"/>
      <c r="V9" s="87"/>
      <c r="W9" s="87"/>
      <c r="X9" s="87"/>
      <c r="Y9" s="87"/>
    </row>
    <row r="10" spans="1:25" ht="20" customHeight="1" x14ac:dyDescent="0.2">
      <c r="A10" s="117" t="s">
        <v>132</v>
      </c>
      <c r="B10" s="117"/>
      <c r="C10" s="117"/>
      <c r="D10" s="117"/>
      <c r="I10" s="88"/>
      <c r="J10" s="88"/>
      <c r="K10" s="48"/>
      <c r="L10" s="87"/>
      <c r="M10" s="87"/>
      <c r="N10" s="87"/>
      <c r="O10" s="50"/>
      <c r="P10" s="88"/>
      <c r="Q10" s="88"/>
      <c r="R10" s="87"/>
      <c r="S10" s="87"/>
      <c r="T10" s="87"/>
      <c r="U10" s="87"/>
      <c r="V10" s="87"/>
      <c r="W10" s="87"/>
      <c r="X10" s="87"/>
      <c r="Y10" s="87"/>
    </row>
    <row r="11" spans="1:25" ht="20" customHeight="1" x14ac:dyDescent="0.2">
      <c r="A11" s="117" t="s">
        <v>139</v>
      </c>
      <c r="B11" s="117"/>
      <c r="C11" s="117"/>
      <c r="D11" s="117"/>
      <c r="E11" s="117"/>
      <c r="F11" s="117"/>
      <c r="G11" s="117"/>
      <c r="H11" s="117"/>
      <c r="I11" s="119">
        <f>L11+L12</f>
        <v>19</v>
      </c>
      <c r="J11" s="119"/>
      <c r="K11" s="48" t="s">
        <v>60</v>
      </c>
      <c r="L11" s="87">
        <v>10</v>
      </c>
      <c r="M11" s="87" t="s">
        <v>59</v>
      </c>
      <c r="N11" s="87">
        <v>9</v>
      </c>
      <c r="O11" s="50" t="s">
        <v>62</v>
      </c>
      <c r="P11" s="119">
        <f>N11+N12</f>
        <v>18</v>
      </c>
      <c r="Q11" s="119"/>
      <c r="R11" s="117" t="s">
        <v>142</v>
      </c>
      <c r="S11" s="117"/>
      <c r="T11" s="117"/>
      <c r="U11" s="117"/>
      <c r="V11" s="117"/>
      <c r="W11" s="117"/>
      <c r="X11" s="117"/>
      <c r="Y11" s="117"/>
    </row>
    <row r="12" spans="1:25" ht="20" customHeight="1" x14ac:dyDescent="0.2">
      <c r="A12" s="117"/>
      <c r="B12" s="117"/>
      <c r="C12" s="117"/>
      <c r="D12" s="117"/>
      <c r="E12" s="117"/>
      <c r="F12" s="117"/>
      <c r="G12" s="117"/>
      <c r="H12" s="117"/>
      <c r="I12" s="119"/>
      <c r="J12" s="119"/>
      <c r="K12" s="48" t="s">
        <v>60</v>
      </c>
      <c r="L12" s="87">
        <v>9</v>
      </c>
      <c r="M12" s="87" t="s">
        <v>23</v>
      </c>
      <c r="N12" s="87">
        <v>9</v>
      </c>
      <c r="O12" s="50" t="s">
        <v>62</v>
      </c>
      <c r="P12" s="119"/>
      <c r="Q12" s="119"/>
      <c r="R12" s="117"/>
      <c r="S12" s="117"/>
      <c r="T12" s="117"/>
      <c r="U12" s="117"/>
      <c r="V12" s="117"/>
      <c r="W12" s="117"/>
      <c r="X12" s="117"/>
      <c r="Y12" s="117"/>
    </row>
    <row r="13" spans="1:25" ht="20" customHeight="1" x14ac:dyDescent="0.2">
      <c r="A13" s="117" t="s">
        <v>141</v>
      </c>
      <c r="B13" s="117"/>
      <c r="C13" s="117"/>
      <c r="D13" s="117"/>
      <c r="E13" s="117"/>
      <c r="F13" s="117"/>
      <c r="G13" s="117"/>
      <c r="H13" s="117"/>
      <c r="I13" s="119">
        <f>L13+L14</f>
        <v>32</v>
      </c>
      <c r="J13" s="119"/>
      <c r="K13" s="48" t="s">
        <v>60</v>
      </c>
      <c r="L13" s="87">
        <v>13</v>
      </c>
      <c r="M13" s="87" t="s">
        <v>59</v>
      </c>
      <c r="N13" s="87">
        <v>13</v>
      </c>
      <c r="O13" s="50" t="s">
        <v>62</v>
      </c>
      <c r="P13" s="119">
        <f>N13+N14</f>
        <v>22</v>
      </c>
      <c r="Q13" s="119"/>
      <c r="R13" s="117" t="s">
        <v>140</v>
      </c>
      <c r="S13" s="117"/>
      <c r="T13" s="117"/>
      <c r="U13" s="117"/>
      <c r="V13" s="117"/>
      <c r="W13" s="117"/>
      <c r="X13" s="117"/>
      <c r="Y13" s="117"/>
    </row>
    <row r="14" spans="1:25" ht="20" customHeight="1" x14ac:dyDescent="0.2">
      <c r="A14" s="117"/>
      <c r="B14" s="117"/>
      <c r="C14" s="117"/>
      <c r="D14" s="117"/>
      <c r="E14" s="117"/>
      <c r="F14" s="117"/>
      <c r="G14" s="117"/>
      <c r="H14" s="117"/>
      <c r="I14" s="119"/>
      <c r="J14" s="119"/>
      <c r="K14" s="48" t="s">
        <v>60</v>
      </c>
      <c r="L14" s="87">
        <v>19</v>
      </c>
      <c r="M14" s="87" t="s">
        <v>23</v>
      </c>
      <c r="N14" s="87">
        <v>9</v>
      </c>
      <c r="O14" s="50" t="s">
        <v>62</v>
      </c>
      <c r="P14" s="119"/>
      <c r="Q14" s="119"/>
      <c r="R14" s="117"/>
      <c r="S14" s="117"/>
      <c r="T14" s="117"/>
      <c r="U14" s="117"/>
      <c r="V14" s="117"/>
      <c r="W14" s="117"/>
      <c r="X14" s="117"/>
      <c r="Y14" s="117"/>
    </row>
    <row r="15" spans="1:25" ht="20" customHeight="1" x14ac:dyDescent="0.2">
      <c r="A15" s="117"/>
      <c r="B15" s="117"/>
      <c r="C15" s="117"/>
      <c r="D15" s="117"/>
      <c r="E15" s="117"/>
      <c r="F15" s="117"/>
      <c r="G15" s="117"/>
      <c r="H15" s="117"/>
      <c r="I15" s="119"/>
      <c r="J15" s="119"/>
      <c r="K15" s="48"/>
      <c r="L15" s="87"/>
      <c r="M15" s="87"/>
      <c r="N15" s="87"/>
      <c r="O15" s="50"/>
      <c r="P15" s="119"/>
      <c r="Q15" s="119"/>
      <c r="R15" s="117"/>
      <c r="S15" s="117"/>
      <c r="T15" s="117"/>
      <c r="U15" s="117"/>
      <c r="V15" s="117"/>
      <c r="W15" s="117"/>
      <c r="X15" s="117"/>
      <c r="Y15" s="117"/>
    </row>
    <row r="16" spans="1:25" ht="20" customHeight="1" x14ac:dyDescent="0.2">
      <c r="A16" s="117"/>
      <c r="B16" s="117"/>
      <c r="C16" s="117"/>
      <c r="D16" s="117"/>
      <c r="E16" s="117"/>
      <c r="F16" s="117"/>
      <c r="G16" s="117"/>
      <c r="H16" s="117"/>
      <c r="I16" s="119"/>
      <c r="J16" s="119"/>
      <c r="K16" s="48"/>
      <c r="L16" s="87"/>
      <c r="M16" s="87"/>
      <c r="N16" s="87"/>
      <c r="O16" s="50"/>
      <c r="P16" s="119"/>
      <c r="Q16" s="119"/>
      <c r="R16" s="117"/>
      <c r="S16" s="117"/>
      <c r="T16" s="117"/>
      <c r="U16" s="117"/>
      <c r="V16" s="117"/>
      <c r="W16" s="117"/>
      <c r="X16" s="117"/>
      <c r="Y16" s="117"/>
    </row>
    <row r="17" spans="1:25" ht="20" customHeight="1" x14ac:dyDescent="0.2"/>
    <row r="18" spans="1:25" ht="20" customHeight="1" x14ac:dyDescent="0.2">
      <c r="A18" s="117" t="s">
        <v>76</v>
      </c>
      <c r="B18" s="117"/>
      <c r="C18" s="117"/>
      <c r="D18" s="117"/>
      <c r="E18" s="117" t="s">
        <v>80</v>
      </c>
      <c r="F18" s="117"/>
      <c r="G18" s="117"/>
      <c r="H18" s="117"/>
    </row>
    <row r="19" spans="1:25" ht="20" customHeight="1" x14ac:dyDescent="0.2">
      <c r="A19" s="117" t="s">
        <v>153</v>
      </c>
      <c r="B19" s="117"/>
      <c r="C19" s="117"/>
      <c r="D19" s="117"/>
      <c r="E19" s="117"/>
      <c r="F19" s="117"/>
      <c r="G19" s="117"/>
      <c r="H19" s="117"/>
      <c r="I19" s="119">
        <f>L19+L20</f>
        <v>16</v>
      </c>
      <c r="J19" s="119"/>
      <c r="K19" s="48" t="s">
        <v>60</v>
      </c>
      <c r="L19" s="87">
        <v>9</v>
      </c>
      <c r="M19" s="87" t="s">
        <v>59</v>
      </c>
      <c r="N19" s="87">
        <v>7</v>
      </c>
      <c r="O19" s="50" t="s">
        <v>62</v>
      </c>
      <c r="P19" s="119">
        <f>N19+N20</f>
        <v>18</v>
      </c>
      <c r="Q19" s="119"/>
      <c r="R19" s="117" t="s">
        <v>150</v>
      </c>
      <c r="S19" s="117"/>
      <c r="T19" s="117"/>
      <c r="U19" s="117"/>
      <c r="V19" s="117"/>
      <c r="W19" s="117"/>
      <c r="X19" s="117"/>
      <c r="Y19" s="117"/>
    </row>
    <row r="20" spans="1:25" ht="20" customHeight="1" x14ac:dyDescent="0.2">
      <c r="A20" s="117"/>
      <c r="B20" s="117"/>
      <c r="C20" s="117"/>
      <c r="D20" s="117"/>
      <c r="E20" s="117"/>
      <c r="F20" s="117"/>
      <c r="G20" s="117"/>
      <c r="H20" s="117"/>
      <c r="I20" s="119"/>
      <c r="J20" s="119"/>
      <c r="K20" s="48" t="s">
        <v>60</v>
      </c>
      <c r="L20" s="87">
        <v>7</v>
      </c>
      <c r="M20" s="87" t="s">
        <v>23</v>
      </c>
      <c r="N20" s="87">
        <v>11</v>
      </c>
      <c r="O20" s="50" t="s">
        <v>62</v>
      </c>
      <c r="P20" s="119"/>
      <c r="Q20" s="119"/>
      <c r="R20" s="117"/>
      <c r="S20" s="117"/>
      <c r="T20" s="117"/>
      <c r="U20" s="117"/>
      <c r="V20" s="117"/>
      <c r="W20" s="117"/>
      <c r="X20" s="117"/>
      <c r="Y20" s="117"/>
    </row>
    <row r="21" spans="1:25" ht="20" customHeight="1" x14ac:dyDescent="0.2">
      <c r="A21" s="117"/>
      <c r="B21" s="117"/>
      <c r="C21" s="117"/>
      <c r="D21" s="117"/>
      <c r="E21" s="117"/>
      <c r="F21" s="117"/>
      <c r="G21" s="117"/>
      <c r="H21" s="117"/>
      <c r="I21" s="119"/>
      <c r="J21" s="119"/>
      <c r="K21" s="48"/>
      <c r="L21" s="87"/>
      <c r="M21" s="87"/>
      <c r="N21" s="87"/>
      <c r="O21" s="50"/>
      <c r="P21" s="119"/>
      <c r="Q21" s="119"/>
      <c r="R21" s="117"/>
      <c r="S21" s="117"/>
      <c r="T21" s="117"/>
      <c r="U21" s="117"/>
      <c r="V21" s="117"/>
      <c r="W21" s="117"/>
      <c r="X21" s="117"/>
      <c r="Y21" s="117"/>
    </row>
    <row r="22" spans="1:25" ht="20" customHeight="1" x14ac:dyDescent="0.2">
      <c r="A22" s="117"/>
      <c r="B22" s="117"/>
      <c r="C22" s="117"/>
      <c r="D22" s="117"/>
      <c r="E22" s="117"/>
      <c r="F22" s="117"/>
      <c r="G22" s="117"/>
      <c r="H22" s="117"/>
      <c r="I22" s="119"/>
      <c r="J22" s="119"/>
      <c r="K22" s="48"/>
      <c r="L22" s="87"/>
      <c r="M22" s="87"/>
      <c r="N22" s="87"/>
      <c r="O22" s="50"/>
      <c r="P22" s="119"/>
      <c r="Q22" s="119"/>
      <c r="R22" s="117"/>
      <c r="S22" s="117"/>
      <c r="T22" s="117"/>
      <c r="U22" s="117"/>
      <c r="V22" s="117"/>
      <c r="W22" s="117"/>
      <c r="X22" s="117"/>
      <c r="Y22" s="117"/>
    </row>
    <row r="23" spans="1:25" ht="20" customHeight="1" x14ac:dyDescent="0.2"/>
    <row r="24" spans="1:25" ht="20" customHeight="1" x14ac:dyDescent="0.2">
      <c r="A24" s="117" t="s">
        <v>76</v>
      </c>
      <c r="B24" s="117"/>
      <c r="C24" s="117"/>
      <c r="D24" s="117"/>
      <c r="E24" s="117" t="s">
        <v>81</v>
      </c>
      <c r="F24" s="117"/>
      <c r="G24" s="117"/>
      <c r="H24" s="117"/>
    </row>
    <row r="25" spans="1:25" ht="20" customHeight="1" x14ac:dyDescent="0.2">
      <c r="A25" s="117" t="s">
        <v>154</v>
      </c>
      <c r="B25" s="117"/>
      <c r="C25" s="117"/>
      <c r="D25" s="117"/>
      <c r="E25" s="117"/>
      <c r="F25" s="117"/>
      <c r="G25" s="117"/>
      <c r="H25" s="117"/>
      <c r="I25" s="119">
        <f>L25+L26</f>
        <v>10</v>
      </c>
      <c r="J25" s="119"/>
      <c r="K25" s="48" t="s">
        <v>60</v>
      </c>
      <c r="L25" s="87">
        <v>7</v>
      </c>
      <c r="M25" s="87" t="s">
        <v>59</v>
      </c>
      <c r="N25" s="87">
        <v>10</v>
      </c>
      <c r="O25" s="50" t="s">
        <v>62</v>
      </c>
      <c r="P25" s="119">
        <f>N25+N26</f>
        <v>16</v>
      </c>
      <c r="Q25" s="119"/>
      <c r="R25" s="117" t="s">
        <v>152</v>
      </c>
      <c r="S25" s="117"/>
      <c r="T25" s="117"/>
      <c r="U25" s="117"/>
      <c r="V25" s="117"/>
      <c r="W25" s="117"/>
      <c r="X25" s="117"/>
      <c r="Y25" s="117"/>
    </row>
    <row r="26" spans="1:25" ht="20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9"/>
      <c r="J26" s="119"/>
      <c r="K26" s="48" t="s">
        <v>60</v>
      </c>
      <c r="L26" s="87">
        <v>3</v>
      </c>
      <c r="M26" s="87" t="s">
        <v>23</v>
      </c>
      <c r="N26" s="87">
        <v>6</v>
      </c>
      <c r="O26" s="50" t="s">
        <v>62</v>
      </c>
      <c r="P26" s="119"/>
      <c r="Q26" s="119"/>
      <c r="R26" s="117"/>
      <c r="S26" s="117"/>
      <c r="T26" s="117"/>
      <c r="U26" s="117"/>
      <c r="V26" s="117"/>
      <c r="W26" s="117"/>
      <c r="X26" s="117"/>
      <c r="Y26" s="117"/>
    </row>
    <row r="27" spans="1:25" ht="20" customHeight="1" x14ac:dyDescent="0.2">
      <c r="A27" s="117"/>
      <c r="B27" s="117"/>
      <c r="C27" s="117"/>
      <c r="D27" s="117"/>
      <c r="E27" s="117"/>
      <c r="F27" s="117"/>
      <c r="G27" s="117"/>
      <c r="H27" s="117"/>
      <c r="I27" s="119"/>
      <c r="J27" s="119"/>
      <c r="K27" s="48"/>
      <c r="L27" s="87"/>
      <c r="M27" s="87"/>
      <c r="N27" s="87"/>
      <c r="O27" s="50"/>
      <c r="P27" s="119"/>
      <c r="Q27" s="119"/>
      <c r="R27" s="117"/>
      <c r="S27" s="117"/>
      <c r="T27" s="117"/>
      <c r="U27" s="117"/>
      <c r="V27" s="117"/>
      <c r="W27" s="117"/>
      <c r="X27" s="117"/>
      <c r="Y27" s="117"/>
    </row>
    <row r="28" spans="1:25" ht="20" customHeight="1" x14ac:dyDescent="0.2">
      <c r="A28" s="117"/>
      <c r="B28" s="117"/>
      <c r="C28" s="117"/>
      <c r="D28" s="117"/>
      <c r="E28" s="117"/>
      <c r="F28" s="117"/>
      <c r="G28" s="117"/>
      <c r="H28" s="117"/>
      <c r="I28" s="119"/>
      <c r="J28" s="119"/>
      <c r="K28" s="48"/>
      <c r="L28" s="87"/>
      <c r="M28" s="87"/>
      <c r="N28" s="87"/>
      <c r="O28" s="50"/>
      <c r="P28" s="119"/>
      <c r="Q28" s="119"/>
      <c r="R28" s="117"/>
      <c r="S28" s="117"/>
      <c r="T28" s="117"/>
      <c r="U28" s="117"/>
      <c r="V28" s="117"/>
      <c r="W28" s="117"/>
      <c r="X28" s="117"/>
      <c r="Y28" s="117"/>
    </row>
    <row r="29" spans="1:25" ht="20" customHeight="1" x14ac:dyDescent="0.2"/>
    <row r="30" spans="1:25" ht="20" customHeight="1" x14ac:dyDescent="0.2"/>
    <row r="31" spans="1:25" ht="20" customHeight="1" x14ac:dyDescent="0.2"/>
    <row r="32" spans="1:25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48">
    <mergeCell ref="R19:Y20"/>
    <mergeCell ref="R21:Y22"/>
    <mergeCell ref="P19:Q20"/>
    <mergeCell ref="P15:Q16"/>
    <mergeCell ref="R15:Y16"/>
    <mergeCell ref="P21:Q22"/>
    <mergeCell ref="A13:H14"/>
    <mergeCell ref="A11:H12"/>
    <mergeCell ref="A15:H16"/>
    <mergeCell ref="I15:J16"/>
    <mergeCell ref="A21:H22"/>
    <mergeCell ref="A18:D18"/>
    <mergeCell ref="A19:H20"/>
    <mergeCell ref="I21:J22"/>
    <mergeCell ref="I19:J20"/>
    <mergeCell ref="E18:H18"/>
    <mergeCell ref="P11:Q12"/>
    <mergeCell ref="I13:J14"/>
    <mergeCell ref="R11:Y12"/>
    <mergeCell ref="I11:J12"/>
    <mergeCell ref="P13:Q14"/>
    <mergeCell ref="R13:Y14"/>
    <mergeCell ref="P7:Q8"/>
    <mergeCell ref="A5:H6"/>
    <mergeCell ref="R3:Y4"/>
    <mergeCell ref="I5:J6"/>
    <mergeCell ref="P5:Q6"/>
    <mergeCell ref="R5:Y6"/>
    <mergeCell ref="P3:Q4"/>
    <mergeCell ref="I3:J4"/>
    <mergeCell ref="R7:Y8"/>
    <mergeCell ref="I7:J8"/>
    <mergeCell ref="A10:D10"/>
    <mergeCell ref="A7:H8"/>
    <mergeCell ref="A3:H4"/>
    <mergeCell ref="A1:D1"/>
    <mergeCell ref="E1:H1"/>
    <mergeCell ref="A2:D2"/>
    <mergeCell ref="A24:D24"/>
    <mergeCell ref="E24:H24"/>
    <mergeCell ref="A25:H26"/>
    <mergeCell ref="I25:J26"/>
    <mergeCell ref="P25:Q26"/>
    <mergeCell ref="R25:Y26"/>
    <mergeCell ref="A27:H28"/>
    <mergeCell ref="I27:J28"/>
    <mergeCell ref="P27:Q28"/>
    <mergeCell ref="R27:Y28"/>
  </mergeCells>
  <phoneticPr fontId="3"/>
  <printOptions horizontalCentered="1"/>
  <pageMargins left="0.39370078740157483" right="0.39370078740157483" top="0.39370078740157483" bottom="0.39370078740157483" header="0" footer="0"/>
  <pageSetup paperSize="9" scale="14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view="pageBreakPreview" topLeftCell="A12" zoomScale="90" zoomScaleSheetLayoutView="90" workbookViewId="0">
      <selection activeCell="AA18" sqref="AA18"/>
    </sheetView>
  </sheetViews>
  <sheetFormatPr defaultColWidth="8.81640625" defaultRowHeight="13" x14ac:dyDescent="0.2"/>
  <cols>
    <col min="1" max="10" width="2.6328125" customWidth="1"/>
    <col min="11" max="11" width="2.6328125" style="47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" customHeight="1" x14ac:dyDescent="0.2">
      <c r="A1" s="117" t="s">
        <v>67</v>
      </c>
      <c r="B1" s="117"/>
      <c r="C1" s="117"/>
      <c r="D1" s="117"/>
      <c r="E1" s="118">
        <v>41888</v>
      </c>
      <c r="F1" s="117"/>
      <c r="G1" s="117"/>
      <c r="H1" s="117"/>
    </row>
    <row r="2" spans="1:25" ht="20" customHeight="1" x14ac:dyDescent="0.2">
      <c r="A2" s="117" t="s">
        <v>77</v>
      </c>
      <c r="B2" s="117"/>
      <c r="C2" s="117"/>
      <c r="D2" s="117"/>
    </row>
    <row r="3" spans="1:25" ht="20" customHeight="1" x14ac:dyDescent="0.2">
      <c r="A3" s="117" t="s">
        <v>135</v>
      </c>
      <c r="B3" s="117"/>
      <c r="C3" s="117"/>
      <c r="D3" s="117"/>
      <c r="E3" s="117"/>
      <c r="F3" s="117"/>
      <c r="G3" s="117"/>
      <c r="H3" s="117"/>
      <c r="I3" s="119">
        <f>L3+L4</f>
        <v>20</v>
      </c>
      <c r="J3" s="119"/>
      <c r="K3" s="48" t="s">
        <v>60</v>
      </c>
      <c r="L3" s="87">
        <v>10</v>
      </c>
      <c r="M3" s="87" t="s">
        <v>59</v>
      </c>
      <c r="N3" s="87">
        <v>7</v>
      </c>
      <c r="O3" s="50" t="s">
        <v>62</v>
      </c>
      <c r="P3" s="119">
        <f>N3+N4</f>
        <v>15</v>
      </c>
      <c r="Q3" s="119"/>
      <c r="R3" s="117" t="s">
        <v>137</v>
      </c>
      <c r="S3" s="117"/>
      <c r="T3" s="117"/>
      <c r="U3" s="117"/>
      <c r="V3" s="117"/>
      <c r="W3" s="117"/>
      <c r="X3" s="117"/>
      <c r="Y3" s="117"/>
    </row>
    <row r="4" spans="1:25" ht="20" customHeight="1" x14ac:dyDescent="0.2">
      <c r="A4" s="117"/>
      <c r="B4" s="117"/>
      <c r="C4" s="117"/>
      <c r="D4" s="117"/>
      <c r="E4" s="117"/>
      <c r="F4" s="117"/>
      <c r="G4" s="117"/>
      <c r="H4" s="117"/>
      <c r="I4" s="119"/>
      <c r="J4" s="119"/>
      <c r="K4" s="48" t="s">
        <v>60</v>
      </c>
      <c r="L4" s="87">
        <v>10</v>
      </c>
      <c r="M4" s="87" t="s">
        <v>23</v>
      </c>
      <c r="N4" s="87">
        <v>8</v>
      </c>
      <c r="O4" s="50" t="s">
        <v>62</v>
      </c>
      <c r="P4" s="119"/>
      <c r="Q4" s="119"/>
      <c r="R4" s="117"/>
      <c r="S4" s="117"/>
      <c r="T4" s="117"/>
      <c r="U4" s="117"/>
      <c r="V4" s="117"/>
      <c r="W4" s="117"/>
      <c r="X4" s="117"/>
      <c r="Y4" s="117"/>
    </row>
    <row r="5" spans="1:25" ht="20" customHeight="1" x14ac:dyDescent="0.2">
      <c r="A5" s="117" t="s">
        <v>133</v>
      </c>
      <c r="B5" s="117"/>
      <c r="C5" s="117"/>
      <c r="D5" s="117"/>
      <c r="E5" s="117"/>
      <c r="F5" s="117"/>
      <c r="G5" s="117"/>
      <c r="H5" s="117"/>
      <c r="I5" s="119">
        <f>L5+L6</f>
        <v>29</v>
      </c>
      <c r="J5" s="119"/>
      <c r="K5" s="48" t="s">
        <v>60</v>
      </c>
      <c r="L5" s="87">
        <v>13</v>
      </c>
      <c r="M5" s="87" t="s">
        <v>23</v>
      </c>
      <c r="N5" s="87">
        <v>8</v>
      </c>
      <c r="O5" s="50" t="s">
        <v>62</v>
      </c>
      <c r="P5" s="119">
        <f>N5+N6</f>
        <v>16</v>
      </c>
      <c r="Q5" s="119"/>
      <c r="R5" s="117" t="s">
        <v>136</v>
      </c>
      <c r="S5" s="117"/>
      <c r="T5" s="117"/>
      <c r="U5" s="117"/>
      <c r="V5" s="117"/>
      <c r="W5" s="117"/>
      <c r="X5" s="117"/>
      <c r="Y5" s="117"/>
    </row>
    <row r="6" spans="1:25" ht="20" customHeight="1" x14ac:dyDescent="0.2">
      <c r="A6" s="117"/>
      <c r="B6" s="117"/>
      <c r="C6" s="117"/>
      <c r="D6" s="117"/>
      <c r="E6" s="117"/>
      <c r="F6" s="117"/>
      <c r="G6" s="117"/>
      <c r="H6" s="117"/>
      <c r="I6" s="119"/>
      <c r="J6" s="119"/>
      <c r="K6" s="48" t="s">
        <v>60</v>
      </c>
      <c r="L6" s="87">
        <v>16</v>
      </c>
      <c r="M6" s="87" t="s">
        <v>23</v>
      </c>
      <c r="N6" s="87">
        <v>8</v>
      </c>
      <c r="O6" s="50" t="s">
        <v>62</v>
      </c>
      <c r="P6" s="119"/>
      <c r="Q6" s="119"/>
      <c r="R6" s="117"/>
      <c r="S6" s="117"/>
      <c r="T6" s="117"/>
      <c r="U6" s="117"/>
      <c r="V6" s="117"/>
      <c r="W6" s="117"/>
      <c r="X6" s="117"/>
      <c r="Y6" s="117"/>
    </row>
    <row r="7" spans="1:25" ht="20" customHeight="1" x14ac:dyDescent="0.2">
      <c r="A7" s="117" t="s">
        <v>137</v>
      </c>
      <c r="B7" s="117"/>
      <c r="C7" s="117"/>
      <c r="D7" s="117"/>
      <c r="E7" s="117"/>
      <c r="F7" s="117"/>
      <c r="G7" s="117"/>
      <c r="H7" s="117"/>
      <c r="I7" s="119">
        <f>L7+L8</f>
        <v>21</v>
      </c>
      <c r="J7" s="119"/>
      <c r="K7" s="48" t="s">
        <v>60</v>
      </c>
      <c r="L7" s="87">
        <v>11</v>
      </c>
      <c r="M7" s="87" t="s">
        <v>23</v>
      </c>
      <c r="N7" s="87">
        <v>13</v>
      </c>
      <c r="O7" s="50" t="s">
        <v>62</v>
      </c>
      <c r="P7" s="119">
        <f>N7+N8</f>
        <v>28</v>
      </c>
      <c r="Q7" s="119"/>
      <c r="R7" s="117" t="s">
        <v>134</v>
      </c>
      <c r="S7" s="117"/>
      <c r="T7" s="117"/>
      <c r="U7" s="117"/>
      <c r="V7" s="117"/>
      <c r="W7" s="117"/>
      <c r="X7" s="117"/>
      <c r="Y7" s="117"/>
    </row>
    <row r="8" spans="1:25" ht="20" customHeight="1" x14ac:dyDescent="0.2">
      <c r="A8" s="117"/>
      <c r="B8" s="117"/>
      <c r="C8" s="117"/>
      <c r="D8" s="117"/>
      <c r="E8" s="117"/>
      <c r="F8" s="117"/>
      <c r="G8" s="117"/>
      <c r="H8" s="117"/>
      <c r="I8" s="119"/>
      <c r="J8" s="119"/>
      <c r="K8" s="48" t="s">
        <v>60</v>
      </c>
      <c r="L8" s="87">
        <v>10</v>
      </c>
      <c r="M8" s="87" t="s">
        <v>23</v>
      </c>
      <c r="N8" s="87">
        <v>15</v>
      </c>
      <c r="O8" s="50" t="s">
        <v>62</v>
      </c>
      <c r="P8" s="119"/>
      <c r="Q8" s="119"/>
      <c r="R8" s="117"/>
      <c r="S8" s="117"/>
      <c r="T8" s="117"/>
      <c r="U8" s="117"/>
      <c r="V8" s="117"/>
      <c r="W8" s="117"/>
      <c r="X8" s="117"/>
      <c r="Y8" s="117"/>
    </row>
    <row r="9" spans="1:25" ht="20" customHeight="1" x14ac:dyDescent="0.2">
      <c r="A9" s="87"/>
      <c r="B9" s="87"/>
      <c r="C9" s="87"/>
      <c r="D9" s="87"/>
      <c r="E9" s="87"/>
      <c r="F9" s="87"/>
      <c r="G9" s="87"/>
      <c r="H9" s="87"/>
      <c r="I9" s="88"/>
      <c r="J9" s="88"/>
      <c r="K9" s="48"/>
      <c r="L9" s="87"/>
      <c r="M9" s="87"/>
      <c r="N9" s="87"/>
      <c r="O9" s="50"/>
      <c r="P9" s="88"/>
      <c r="Q9" s="88"/>
      <c r="R9" s="87"/>
      <c r="S9" s="87"/>
      <c r="T9" s="87"/>
      <c r="U9" s="87"/>
      <c r="V9" s="87"/>
      <c r="W9" s="87"/>
      <c r="X9" s="87"/>
      <c r="Y9" s="87"/>
    </row>
    <row r="10" spans="1:25" ht="20" customHeight="1" x14ac:dyDescent="0.2">
      <c r="A10" s="117" t="s">
        <v>132</v>
      </c>
      <c r="B10" s="117"/>
      <c r="C10" s="117"/>
      <c r="D10" s="117"/>
      <c r="I10" s="88"/>
      <c r="J10" s="88"/>
      <c r="K10" s="48"/>
      <c r="L10" s="87"/>
      <c r="M10" s="87"/>
      <c r="N10" s="87"/>
      <c r="O10" s="50"/>
      <c r="P10" s="88"/>
      <c r="Q10" s="88"/>
      <c r="R10" s="87"/>
      <c r="S10" s="87"/>
      <c r="T10" s="87"/>
      <c r="U10" s="87"/>
      <c r="V10" s="87"/>
      <c r="W10" s="87"/>
      <c r="X10" s="87"/>
      <c r="Y10" s="87"/>
    </row>
    <row r="11" spans="1:25" ht="20" customHeight="1" x14ac:dyDescent="0.2">
      <c r="A11" s="117" t="s">
        <v>139</v>
      </c>
      <c r="B11" s="117"/>
      <c r="C11" s="117"/>
      <c r="D11" s="117"/>
      <c r="E11" s="117"/>
      <c r="F11" s="117"/>
      <c r="G11" s="117"/>
      <c r="H11" s="117"/>
      <c r="I11" s="119">
        <f>L11+L12</f>
        <v>27</v>
      </c>
      <c r="J11" s="119"/>
      <c r="K11" s="48" t="s">
        <v>60</v>
      </c>
      <c r="L11" s="87">
        <v>13</v>
      </c>
      <c r="M11" s="87" t="s">
        <v>59</v>
      </c>
      <c r="N11" s="87">
        <v>12</v>
      </c>
      <c r="O11" s="50" t="s">
        <v>62</v>
      </c>
      <c r="P11" s="119">
        <f>N11+N12</f>
        <v>24</v>
      </c>
      <c r="Q11" s="119"/>
      <c r="R11" s="117" t="s">
        <v>141</v>
      </c>
      <c r="S11" s="117"/>
      <c r="T11" s="117"/>
      <c r="U11" s="117"/>
      <c r="V11" s="117"/>
      <c r="W11" s="117"/>
      <c r="X11" s="117"/>
      <c r="Y11" s="117"/>
    </row>
    <row r="12" spans="1:25" ht="20" customHeight="1" x14ac:dyDescent="0.2">
      <c r="A12" s="117"/>
      <c r="B12" s="117"/>
      <c r="C12" s="117"/>
      <c r="D12" s="117"/>
      <c r="E12" s="117"/>
      <c r="F12" s="117"/>
      <c r="G12" s="117"/>
      <c r="H12" s="117"/>
      <c r="I12" s="119"/>
      <c r="J12" s="119"/>
      <c r="K12" s="48" t="s">
        <v>60</v>
      </c>
      <c r="L12" s="87">
        <v>14</v>
      </c>
      <c r="M12" s="87" t="s">
        <v>23</v>
      </c>
      <c r="N12" s="87">
        <v>12</v>
      </c>
      <c r="O12" s="50" t="s">
        <v>62</v>
      </c>
      <c r="P12" s="119"/>
      <c r="Q12" s="119"/>
      <c r="R12" s="117"/>
      <c r="S12" s="117"/>
      <c r="T12" s="117"/>
      <c r="U12" s="117"/>
      <c r="V12" s="117"/>
      <c r="W12" s="117"/>
      <c r="X12" s="117"/>
      <c r="Y12" s="117"/>
    </row>
    <row r="13" spans="1:25" ht="20" customHeight="1" x14ac:dyDescent="0.2">
      <c r="A13" s="117" t="s">
        <v>142</v>
      </c>
      <c r="B13" s="117"/>
      <c r="C13" s="117"/>
      <c r="D13" s="117"/>
      <c r="E13" s="117"/>
      <c r="F13" s="117"/>
      <c r="G13" s="117"/>
      <c r="H13" s="117"/>
      <c r="I13" s="119">
        <f>L13+L14</f>
        <v>16</v>
      </c>
      <c r="J13" s="119"/>
      <c r="K13" s="48" t="s">
        <v>60</v>
      </c>
      <c r="L13" s="87">
        <v>5</v>
      </c>
      <c r="M13" s="87" t="s">
        <v>59</v>
      </c>
      <c r="N13" s="87">
        <v>12</v>
      </c>
      <c r="O13" s="50" t="s">
        <v>62</v>
      </c>
      <c r="P13" s="119">
        <f>N13+N14</f>
        <v>24</v>
      </c>
      <c r="Q13" s="119"/>
      <c r="R13" s="117" t="s">
        <v>140</v>
      </c>
      <c r="S13" s="117"/>
      <c r="T13" s="117"/>
      <c r="U13" s="117"/>
      <c r="V13" s="117"/>
      <c r="W13" s="117"/>
      <c r="X13" s="117"/>
      <c r="Y13" s="117"/>
    </row>
    <row r="14" spans="1:25" ht="20" customHeight="1" x14ac:dyDescent="0.2">
      <c r="A14" s="117"/>
      <c r="B14" s="117"/>
      <c r="C14" s="117"/>
      <c r="D14" s="117"/>
      <c r="E14" s="117"/>
      <c r="F14" s="117"/>
      <c r="G14" s="117"/>
      <c r="H14" s="117"/>
      <c r="I14" s="119"/>
      <c r="J14" s="119"/>
      <c r="K14" s="48" t="s">
        <v>60</v>
      </c>
      <c r="L14" s="87">
        <v>11</v>
      </c>
      <c r="M14" s="87" t="s">
        <v>23</v>
      </c>
      <c r="N14" s="87">
        <v>12</v>
      </c>
      <c r="O14" s="50" t="s">
        <v>62</v>
      </c>
      <c r="P14" s="119"/>
      <c r="Q14" s="119"/>
      <c r="R14" s="117"/>
      <c r="S14" s="117"/>
      <c r="T14" s="117"/>
      <c r="U14" s="117"/>
      <c r="V14" s="117"/>
      <c r="W14" s="117"/>
      <c r="X14" s="117"/>
      <c r="Y14" s="117"/>
    </row>
    <row r="15" spans="1:25" ht="20" customHeight="1" x14ac:dyDescent="0.2">
      <c r="A15" s="117"/>
      <c r="B15" s="117"/>
      <c r="C15" s="117"/>
      <c r="D15" s="117"/>
      <c r="E15" s="117"/>
      <c r="F15" s="117"/>
      <c r="G15" s="117"/>
      <c r="H15" s="117"/>
      <c r="I15" s="119"/>
      <c r="J15" s="119"/>
      <c r="K15" s="48"/>
      <c r="L15" s="87"/>
      <c r="M15" s="87"/>
      <c r="N15" s="87"/>
      <c r="O15" s="50"/>
      <c r="P15" s="119"/>
      <c r="Q15" s="119"/>
      <c r="R15" s="117"/>
      <c r="S15" s="117"/>
      <c r="T15" s="117"/>
      <c r="U15" s="117"/>
      <c r="V15" s="117"/>
      <c r="W15" s="117"/>
      <c r="X15" s="117"/>
      <c r="Y15" s="117"/>
    </row>
    <row r="16" spans="1:25" ht="20" customHeight="1" x14ac:dyDescent="0.2">
      <c r="A16" s="117"/>
      <c r="B16" s="117"/>
      <c r="C16" s="117"/>
      <c r="D16" s="117"/>
      <c r="E16" s="117"/>
      <c r="F16" s="117"/>
      <c r="G16" s="117"/>
      <c r="H16" s="117"/>
      <c r="I16" s="119"/>
      <c r="J16" s="119"/>
      <c r="K16" s="48"/>
      <c r="L16" s="87"/>
      <c r="M16" s="87"/>
      <c r="N16" s="87"/>
      <c r="O16" s="50"/>
      <c r="P16" s="119"/>
      <c r="Q16" s="119"/>
      <c r="R16" s="117"/>
      <c r="S16" s="117"/>
      <c r="T16" s="117"/>
      <c r="U16" s="117"/>
      <c r="V16" s="117"/>
      <c r="W16" s="117"/>
      <c r="X16" s="117"/>
      <c r="Y16" s="117"/>
    </row>
    <row r="17" spans="1:25" ht="20" customHeight="1" x14ac:dyDescent="0.2"/>
    <row r="18" spans="1:25" ht="20" customHeight="1" x14ac:dyDescent="0.2">
      <c r="A18" s="117" t="s">
        <v>76</v>
      </c>
      <c r="B18" s="117"/>
      <c r="C18" s="117"/>
      <c r="D18" s="117"/>
      <c r="E18" s="117" t="s">
        <v>80</v>
      </c>
      <c r="F18" s="117"/>
      <c r="G18" s="117"/>
      <c r="H18" s="117"/>
    </row>
    <row r="19" spans="1:25" ht="20" customHeight="1" x14ac:dyDescent="0.2">
      <c r="A19" s="117" t="s">
        <v>149</v>
      </c>
      <c r="B19" s="117"/>
      <c r="C19" s="117"/>
      <c r="D19" s="117"/>
      <c r="E19" s="117"/>
      <c r="F19" s="117"/>
      <c r="G19" s="117"/>
      <c r="H19" s="117"/>
      <c r="I19" s="119">
        <f>L19+L20</f>
        <v>9</v>
      </c>
      <c r="J19" s="119"/>
      <c r="K19" s="48" t="s">
        <v>60</v>
      </c>
      <c r="L19" s="87">
        <v>2</v>
      </c>
      <c r="M19" s="87" t="s">
        <v>59</v>
      </c>
      <c r="N19" s="87">
        <v>13</v>
      </c>
      <c r="O19" s="50" t="s">
        <v>62</v>
      </c>
      <c r="P19" s="119">
        <f>N19+N20</f>
        <v>29</v>
      </c>
      <c r="Q19" s="119"/>
      <c r="R19" s="117" t="s">
        <v>153</v>
      </c>
      <c r="S19" s="117"/>
      <c r="T19" s="117"/>
      <c r="U19" s="117"/>
      <c r="V19" s="117"/>
      <c r="W19" s="117"/>
      <c r="X19" s="117"/>
      <c r="Y19" s="117"/>
    </row>
    <row r="20" spans="1:25" ht="20" customHeight="1" x14ac:dyDescent="0.2">
      <c r="A20" s="117"/>
      <c r="B20" s="117"/>
      <c r="C20" s="117"/>
      <c r="D20" s="117"/>
      <c r="E20" s="117"/>
      <c r="F20" s="117"/>
      <c r="G20" s="117"/>
      <c r="H20" s="117"/>
      <c r="I20" s="119"/>
      <c r="J20" s="119"/>
      <c r="K20" s="48" t="s">
        <v>60</v>
      </c>
      <c r="L20" s="87">
        <v>7</v>
      </c>
      <c r="M20" s="87" t="s">
        <v>23</v>
      </c>
      <c r="N20" s="87">
        <v>16</v>
      </c>
      <c r="O20" s="50" t="s">
        <v>62</v>
      </c>
      <c r="P20" s="119"/>
      <c r="Q20" s="119"/>
      <c r="R20" s="117"/>
      <c r="S20" s="117"/>
      <c r="T20" s="117"/>
      <c r="U20" s="117"/>
      <c r="V20" s="117"/>
      <c r="W20" s="117"/>
      <c r="X20" s="117"/>
      <c r="Y20" s="117"/>
    </row>
    <row r="21" spans="1:25" ht="20" customHeight="1" x14ac:dyDescent="0.2">
      <c r="A21" s="117"/>
      <c r="B21" s="117"/>
      <c r="C21" s="117"/>
      <c r="D21" s="117"/>
      <c r="E21" s="117"/>
      <c r="F21" s="117"/>
      <c r="G21" s="117"/>
      <c r="H21" s="117"/>
      <c r="I21" s="119"/>
      <c r="J21" s="119"/>
      <c r="K21" s="48"/>
      <c r="L21" s="87"/>
      <c r="M21" s="87"/>
      <c r="N21" s="87"/>
      <c r="O21" s="50"/>
      <c r="P21" s="119"/>
      <c r="Q21" s="119"/>
      <c r="R21" s="117"/>
      <c r="S21" s="117"/>
      <c r="T21" s="117"/>
      <c r="U21" s="117"/>
      <c r="V21" s="117"/>
      <c r="W21" s="117"/>
      <c r="X21" s="117"/>
      <c r="Y21" s="117"/>
    </row>
    <row r="22" spans="1:25" ht="20" customHeight="1" x14ac:dyDescent="0.2">
      <c r="A22" s="117"/>
      <c r="B22" s="117"/>
      <c r="C22" s="117"/>
      <c r="D22" s="117"/>
      <c r="E22" s="117"/>
      <c r="F22" s="117"/>
      <c r="G22" s="117"/>
      <c r="H22" s="117"/>
      <c r="I22" s="119"/>
      <c r="J22" s="119"/>
      <c r="K22" s="48"/>
      <c r="L22" s="87"/>
      <c r="M22" s="87"/>
      <c r="N22" s="87"/>
      <c r="O22" s="50"/>
      <c r="P22" s="119"/>
      <c r="Q22" s="119"/>
      <c r="R22" s="117"/>
      <c r="S22" s="117"/>
      <c r="T22" s="117"/>
      <c r="U22" s="117"/>
      <c r="V22" s="117"/>
      <c r="W22" s="117"/>
      <c r="X22" s="117"/>
      <c r="Y22" s="117"/>
    </row>
    <row r="23" spans="1:25" ht="20" customHeight="1" x14ac:dyDescent="0.2"/>
    <row r="24" spans="1:25" ht="20" customHeight="1" x14ac:dyDescent="0.2">
      <c r="A24" s="117" t="s">
        <v>76</v>
      </c>
      <c r="B24" s="117"/>
      <c r="C24" s="117"/>
      <c r="D24" s="117"/>
      <c r="E24" s="117" t="s">
        <v>81</v>
      </c>
      <c r="F24" s="117"/>
      <c r="G24" s="117"/>
      <c r="H24" s="117"/>
    </row>
    <row r="25" spans="1:25" ht="20" customHeight="1" x14ac:dyDescent="0.2">
      <c r="A25" s="117" t="s">
        <v>151</v>
      </c>
      <c r="B25" s="117"/>
      <c r="C25" s="117"/>
      <c r="D25" s="117"/>
      <c r="E25" s="117"/>
      <c r="F25" s="117"/>
      <c r="G25" s="117"/>
      <c r="H25" s="117"/>
      <c r="I25" s="119">
        <f>L25+L26</f>
        <v>20</v>
      </c>
      <c r="J25" s="119"/>
      <c r="K25" s="48" t="s">
        <v>60</v>
      </c>
      <c r="L25" s="87">
        <v>11</v>
      </c>
      <c r="M25" s="87" t="s">
        <v>59</v>
      </c>
      <c r="N25" s="87">
        <v>7</v>
      </c>
      <c r="O25" s="50" t="s">
        <v>62</v>
      </c>
      <c r="P25" s="119">
        <f>N25+N26</f>
        <v>18</v>
      </c>
      <c r="Q25" s="119"/>
      <c r="R25" s="117" t="s">
        <v>154</v>
      </c>
      <c r="S25" s="117"/>
      <c r="T25" s="117"/>
      <c r="U25" s="117"/>
      <c r="V25" s="117"/>
      <c r="W25" s="117"/>
      <c r="X25" s="117"/>
      <c r="Y25" s="117"/>
    </row>
    <row r="26" spans="1:25" ht="20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9"/>
      <c r="J26" s="119"/>
      <c r="K26" s="48" t="s">
        <v>60</v>
      </c>
      <c r="L26" s="87">
        <v>9</v>
      </c>
      <c r="M26" s="87" t="s">
        <v>23</v>
      </c>
      <c r="N26" s="87">
        <v>11</v>
      </c>
      <c r="O26" s="50" t="s">
        <v>62</v>
      </c>
      <c r="P26" s="119"/>
      <c r="Q26" s="119"/>
      <c r="R26" s="117"/>
      <c r="S26" s="117"/>
      <c r="T26" s="117"/>
      <c r="U26" s="117"/>
      <c r="V26" s="117"/>
      <c r="W26" s="117"/>
      <c r="X26" s="117"/>
      <c r="Y26" s="117"/>
    </row>
    <row r="27" spans="1:25" ht="20" customHeight="1" x14ac:dyDescent="0.2">
      <c r="A27" s="117"/>
      <c r="B27" s="117"/>
      <c r="C27" s="117"/>
      <c r="D27" s="117"/>
      <c r="E27" s="117"/>
      <c r="F27" s="117"/>
      <c r="G27" s="117"/>
      <c r="H27" s="117"/>
      <c r="I27" s="119"/>
      <c r="J27" s="119"/>
      <c r="K27" s="48"/>
      <c r="L27" s="87"/>
      <c r="M27" s="87"/>
      <c r="N27" s="87"/>
      <c r="O27" s="50"/>
      <c r="P27" s="119"/>
      <c r="Q27" s="119"/>
      <c r="R27" s="117"/>
      <c r="S27" s="117"/>
      <c r="T27" s="117"/>
      <c r="U27" s="117"/>
      <c r="V27" s="117"/>
      <c r="W27" s="117"/>
      <c r="X27" s="117"/>
      <c r="Y27" s="117"/>
    </row>
    <row r="28" spans="1:25" ht="20" customHeight="1" x14ac:dyDescent="0.2">
      <c r="A28" s="117"/>
      <c r="B28" s="117"/>
      <c r="C28" s="117"/>
      <c r="D28" s="117"/>
      <c r="E28" s="117"/>
      <c r="F28" s="117"/>
      <c r="G28" s="117"/>
      <c r="H28" s="117"/>
      <c r="I28" s="119"/>
      <c r="J28" s="119"/>
      <c r="K28" s="48"/>
      <c r="L28" s="87"/>
      <c r="M28" s="87"/>
      <c r="N28" s="87"/>
      <c r="O28" s="50"/>
      <c r="P28" s="119"/>
      <c r="Q28" s="119"/>
      <c r="R28" s="117"/>
      <c r="S28" s="117"/>
      <c r="T28" s="117"/>
      <c r="U28" s="117"/>
      <c r="V28" s="117"/>
      <c r="W28" s="117"/>
      <c r="X28" s="117"/>
      <c r="Y28" s="117"/>
    </row>
    <row r="29" spans="1:25" ht="20" customHeight="1" x14ac:dyDescent="0.2"/>
    <row r="30" spans="1:25" ht="20" customHeight="1" x14ac:dyDescent="0.2"/>
    <row r="31" spans="1:25" ht="20" customHeight="1" x14ac:dyDescent="0.2"/>
    <row r="32" spans="1:25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48">
    <mergeCell ref="A21:H22"/>
    <mergeCell ref="I21:J22"/>
    <mergeCell ref="R21:Y22"/>
    <mergeCell ref="P21:Q22"/>
    <mergeCell ref="A24:D24"/>
    <mergeCell ref="E24:H24"/>
    <mergeCell ref="R19:Y20"/>
    <mergeCell ref="R11:Y12"/>
    <mergeCell ref="R13:Y14"/>
    <mergeCell ref="P11:Q12"/>
    <mergeCell ref="P19:Q20"/>
    <mergeCell ref="R15:Y16"/>
    <mergeCell ref="P15:Q16"/>
    <mergeCell ref="P13:Q14"/>
    <mergeCell ref="A19:H20"/>
    <mergeCell ref="I19:J20"/>
    <mergeCell ref="A11:H12"/>
    <mergeCell ref="A13:H14"/>
    <mergeCell ref="A18:D18"/>
    <mergeCell ref="I11:J12"/>
    <mergeCell ref="I13:J14"/>
    <mergeCell ref="A15:H16"/>
    <mergeCell ref="I15:J16"/>
    <mergeCell ref="E18:H18"/>
    <mergeCell ref="R3:Y4"/>
    <mergeCell ref="A7:H8"/>
    <mergeCell ref="R5:Y6"/>
    <mergeCell ref="I5:J6"/>
    <mergeCell ref="R7:Y8"/>
    <mergeCell ref="I7:J8"/>
    <mergeCell ref="P7:Q8"/>
    <mergeCell ref="I3:J4"/>
    <mergeCell ref="P3:Q4"/>
    <mergeCell ref="A5:H6"/>
    <mergeCell ref="A10:D10"/>
    <mergeCell ref="P5:Q6"/>
    <mergeCell ref="A1:D1"/>
    <mergeCell ref="E1:H1"/>
    <mergeCell ref="A2:D2"/>
    <mergeCell ref="A3:H4"/>
    <mergeCell ref="A25:H26"/>
    <mergeCell ref="I25:J26"/>
    <mergeCell ref="P25:Q26"/>
    <mergeCell ref="R25:Y26"/>
    <mergeCell ref="A27:H28"/>
    <mergeCell ref="I27:J28"/>
    <mergeCell ref="P27:Q28"/>
    <mergeCell ref="R27:Y28"/>
  </mergeCells>
  <phoneticPr fontId="3"/>
  <printOptions horizontalCentered="1"/>
  <pageMargins left="0.39370078740157483" right="0.39370078740157483" top="0.39370078740157483" bottom="0.39370078740157483" header="0" footer="0"/>
  <pageSetup paperSize="9" scale="14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9月3日</vt:lpstr>
      <vt:lpstr>9月4日</vt:lpstr>
      <vt:lpstr>9月5日</vt:lpstr>
      <vt:lpstr>9月6日</vt:lpstr>
      <vt:lpstr>9月7日</vt:lpstr>
      <vt:lpstr>リーグ戦表</vt:lpstr>
      <vt:lpstr>9月4日-2</vt:lpstr>
      <vt:lpstr>9月5日-2</vt:lpstr>
      <vt:lpstr>9月6日-2</vt:lpstr>
      <vt:lpstr>9月7日-2</vt:lpstr>
      <vt:lpstr>リーグ戦表-2</vt:lpstr>
      <vt:lpstr>結果</vt:lpstr>
      <vt:lpstr>'9月3日'!Print_Area</vt:lpstr>
      <vt:lpstr>'9月4日'!Print_Area</vt:lpstr>
      <vt:lpstr>'9月4日-2'!Print_Area</vt:lpstr>
      <vt:lpstr>'9月5日'!Print_Area</vt:lpstr>
      <vt:lpstr>'9月5日-2'!Print_Area</vt:lpstr>
      <vt:lpstr>'9月6日'!Print_Area</vt:lpstr>
      <vt:lpstr>'9月6日-2'!Print_Area</vt:lpstr>
      <vt:lpstr>'9月7日'!Print_Area</vt:lpstr>
      <vt:lpstr>'9月7日-2'!Print_Area</vt:lpstr>
      <vt:lpstr>リーグ戦表!Print_Area</vt:lpstr>
      <vt:lpstr>'リーグ戦表-2'!Print_Area</vt:lpstr>
      <vt:lpstr>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トモキチ０４１０</dc:creator>
  <cp:lastModifiedBy>o.takano</cp:lastModifiedBy>
  <cp:lastPrinted>2014-09-07T08:23:42Z</cp:lastPrinted>
  <dcterms:created xsi:type="dcterms:W3CDTF">2004-06-22T12:03:08Z</dcterms:created>
  <dcterms:modified xsi:type="dcterms:W3CDTF">2015-12-01T13:50:48Z</dcterms:modified>
</cp:coreProperties>
</file>