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4596" yWindow="108" windowWidth="10980" windowHeight="5388" activeTab="3"/>
  </bookViews>
  <sheets>
    <sheet name="男女順位決定" sheetId="28" r:id="rId1"/>
    <sheet name="星取" sheetId="16" r:id="rId2"/>
    <sheet name="星取2" sheetId="24" r:id="rId3"/>
    <sheet name="結果" sheetId="36" r:id="rId4"/>
  </sheets>
  <definedNames>
    <definedName name="_xlnm.Print_Area" localSheetId="3">結果!$A$1:$P$52</definedName>
    <definedName name="_xlnm.Print_Area" localSheetId="1">星取!$A$1:$AM$44</definedName>
    <definedName name="_xlnm.Print_Area" localSheetId="2">星取2!$A$1:$AM$43</definedName>
    <definedName name="_xlnm.Print_Area" localSheetId="0">男女順位決定!$A$1:$Y$26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6" i="16" l="1"/>
  <c r="AF6" i="16"/>
  <c r="AG6" i="16"/>
  <c r="P14" i="28"/>
  <c r="I14" i="28"/>
  <c r="P11" i="28"/>
  <c r="I11" i="28"/>
  <c r="L35" i="24" l="1"/>
  <c r="G35" i="24"/>
  <c r="B35" i="24"/>
  <c r="Q24" i="24"/>
  <c r="L24" i="24"/>
  <c r="G24" i="24"/>
  <c r="B24" i="24"/>
  <c r="Q13" i="24"/>
  <c r="L13" i="24"/>
  <c r="G13" i="24"/>
  <c r="B13" i="24"/>
  <c r="Q2" i="24"/>
  <c r="L2" i="24"/>
  <c r="G2" i="24"/>
  <c r="B2" i="24"/>
  <c r="P39" i="24"/>
  <c r="L39" i="24"/>
  <c r="P37" i="24"/>
  <c r="L37" i="24"/>
  <c r="K37" i="24"/>
  <c r="G37" i="24"/>
  <c r="K26" i="24"/>
  <c r="G26" i="24"/>
  <c r="P26" i="24"/>
  <c r="L26" i="24"/>
  <c r="P28" i="24"/>
  <c r="L28" i="24"/>
  <c r="U30" i="24"/>
  <c r="Q30" i="24"/>
  <c r="U28" i="24"/>
  <c r="Q28" i="24"/>
  <c r="U26" i="24"/>
  <c r="Q26" i="24"/>
  <c r="U19" i="24"/>
  <c r="Q19" i="24"/>
  <c r="U17" i="24"/>
  <c r="Q17" i="24"/>
  <c r="P17" i="24"/>
  <c r="L17" i="24"/>
  <c r="U15" i="24"/>
  <c r="Q15" i="24"/>
  <c r="P15" i="24"/>
  <c r="L15" i="24"/>
  <c r="K15" i="24"/>
  <c r="G15" i="24"/>
  <c r="P6" i="24"/>
  <c r="U6" i="24"/>
  <c r="Q6" i="24"/>
  <c r="U4" i="24"/>
  <c r="Q4" i="24"/>
  <c r="P4" i="24"/>
  <c r="L4" i="24"/>
  <c r="K4" i="24"/>
  <c r="G4" i="24"/>
  <c r="U36" i="16"/>
  <c r="Q36" i="16"/>
  <c r="P36" i="16"/>
  <c r="L36" i="16"/>
  <c r="U38" i="16"/>
  <c r="Q38" i="16"/>
  <c r="Z40" i="16"/>
  <c r="V40" i="16"/>
  <c r="Z38" i="16"/>
  <c r="V38" i="16"/>
  <c r="Z36" i="16"/>
  <c r="V36" i="16"/>
  <c r="Z34" i="16"/>
  <c r="V34" i="16"/>
  <c r="U34" i="16"/>
  <c r="Q34" i="16"/>
  <c r="P34" i="16"/>
  <c r="L34" i="16"/>
  <c r="K34" i="16"/>
  <c r="G34" i="16"/>
  <c r="P21" i="16"/>
  <c r="L21" i="16"/>
  <c r="U23" i="16"/>
  <c r="Q23" i="16"/>
  <c r="U21" i="16"/>
  <c r="Q21" i="16"/>
  <c r="Z21" i="16"/>
  <c r="V21" i="16"/>
  <c r="Z23" i="16"/>
  <c r="V23" i="16"/>
  <c r="Z25" i="16"/>
  <c r="V25" i="16"/>
  <c r="AE27" i="16"/>
  <c r="AA27" i="16"/>
  <c r="AE25" i="16"/>
  <c r="AA25" i="16"/>
  <c r="AE23" i="16"/>
  <c r="AA23" i="16"/>
  <c r="AE21" i="16"/>
  <c r="AA21" i="16"/>
  <c r="AE19" i="16"/>
  <c r="AA19" i="16"/>
  <c r="Z19" i="16"/>
  <c r="V19" i="16"/>
  <c r="U19" i="16"/>
  <c r="Q19" i="16"/>
  <c r="P19" i="16"/>
  <c r="L19" i="16"/>
  <c r="K19" i="16"/>
  <c r="G19" i="16"/>
  <c r="P6" i="16"/>
  <c r="U6" i="16"/>
  <c r="Q6" i="16"/>
  <c r="U8" i="16"/>
  <c r="Q8" i="16"/>
  <c r="Z10" i="16"/>
  <c r="V10" i="16"/>
  <c r="Z8" i="16"/>
  <c r="V8" i="16"/>
  <c r="Z6" i="16"/>
  <c r="V6" i="16"/>
  <c r="AE12" i="16"/>
  <c r="AA12" i="16"/>
  <c r="AE10" i="16"/>
  <c r="AA10" i="16"/>
  <c r="AE8" i="16"/>
  <c r="AA8" i="16"/>
  <c r="AE6" i="16"/>
  <c r="AA6" i="16"/>
  <c r="AE4" i="16"/>
  <c r="AA4" i="16"/>
  <c r="Z4" i="16"/>
  <c r="V4" i="16"/>
  <c r="U4" i="16"/>
  <c r="Q4" i="16"/>
  <c r="P4" i="16"/>
  <c r="L4" i="16"/>
  <c r="V32" i="16" l="1"/>
  <c r="Q32" i="16"/>
  <c r="L32" i="16"/>
  <c r="G32" i="16"/>
  <c r="B32" i="16"/>
  <c r="AA17" i="16"/>
  <c r="V17" i="16"/>
  <c r="Q17" i="16"/>
  <c r="L17" i="16"/>
  <c r="G17" i="16"/>
  <c r="B17" i="16"/>
  <c r="AA2" i="16"/>
  <c r="V2" i="16"/>
  <c r="Q2" i="16"/>
  <c r="L2" i="16"/>
  <c r="G2" i="16"/>
  <c r="B2" i="16"/>
  <c r="J43" i="16" l="1"/>
  <c r="H43" i="16"/>
  <c r="J42" i="16"/>
  <c r="H42" i="16"/>
  <c r="T43" i="16"/>
  <c r="R43" i="16"/>
  <c r="T42" i="16"/>
  <c r="R42" i="16"/>
  <c r="O43" i="16"/>
  <c r="M43" i="16"/>
  <c r="O42" i="16"/>
  <c r="M42" i="16"/>
  <c r="O41" i="16"/>
  <c r="M41" i="16"/>
  <c r="O40" i="16"/>
  <c r="M40" i="16"/>
  <c r="H41" i="16"/>
  <c r="J40" i="16"/>
  <c r="H40" i="16"/>
  <c r="E43" i="16"/>
  <c r="C43" i="16"/>
  <c r="E42" i="16"/>
  <c r="C42" i="16"/>
  <c r="E41" i="16"/>
  <c r="C41" i="16"/>
  <c r="E40" i="16"/>
  <c r="C40" i="16"/>
  <c r="E33" i="24"/>
  <c r="C33" i="24"/>
  <c r="E32" i="24"/>
  <c r="C32" i="24"/>
  <c r="C30" i="24"/>
  <c r="J33" i="24"/>
  <c r="H33" i="24"/>
  <c r="J32" i="24"/>
  <c r="H32" i="24"/>
  <c r="P24" i="28"/>
  <c r="I24" i="28"/>
  <c r="P21" i="28"/>
  <c r="I21" i="28"/>
  <c r="P18" i="28"/>
  <c r="I18" i="28"/>
  <c r="M33" i="24" l="1"/>
  <c r="O33" i="24"/>
  <c r="M32" i="24"/>
  <c r="K32" i="24"/>
  <c r="G32" i="24"/>
  <c r="Q42" i="16"/>
  <c r="B40" i="16"/>
  <c r="F40" i="16"/>
  <c r="L32" i="24" l="1"/>
  <c r="O32" i="24"/>
  <c r="P32" i="24" s="1"/>
  <c r="U42" i="16"/>
  <c r="AH32" i="24" l="1"/>
  <c r="C42" i="24"/>
  <c r="E42" i="24"/>
  <c r="E41" i="24"/>
  <c r="C31" i="24"/>
  <c r="E31" i="24"/>
  <c r="E30" i="24"/>
  <c r="C29" i="24"/>
  <c r="H21" i="24"/>
  <c r="J22" i="24"/>
  <c r="J21" i="24"/>
  <c r="H19" i="24"/>
  <c r="J20" i="24"/>
  <c r="J19" i="24"/>
  <c r="C22" i="24"/>
  <c r="C21" i="24"/>
  <c r="E22" i="24"/>
  <c r="C19" i="24"/>
  <c r="E20" i="24"/>
  <c r="M10" i="24"/>
  <c r="O11" i="24"/>
  <c r="O10" i="24"/>
  <c r="H10" i="24"/>
  <c r="J11" i="24"/>
  <c r="C10" i="24"/>
  <c r="E11" i="24"/>
  <c r="C8" i="24"/>
  <c r="E9" i="24"/>
  <c r="C6" i="24"/>
  <c r="E7" i="24"/>
  <c r="P8" i="28"/>
  <c r="I8" i="28"/>
  <c r="H9" i="24"/>
  <c r="H8" i="24"/>
  <c r="J9" i="24"/>
  <c r="J8" i="24"/>
  <c r="J27" i="16"/>
  <c r="J28" i="16"/>
  <c r="R13" i="16"/>
  <c r="H10" i="16"/>
  <c r="J11" i="16"/>
  <c r="J10" i="16"/>
  <c r="C12" i="16"/>
  <c r="E12" i="16"/>
  <c r="J41" i="16"/>
  <c r="C39" i="16"/>
  <c r="E38" i="16"/>
  <c r="C6" i="16"/>
  <c r="E7" i="16"/>
  <c r="E6" i="16"/>
  <c r="O10" i="16"/>
  <c r="W15" i="16"/>
  <c r="W14" i="16"/>
  <c r="Y14" i="16"/>
  <c r="H13" i="16"/>
  <c r="H12" i="16"/>
  <c r="C8" i="16"/>
  <c r="E8" i="16"/>
  <c r="M13" i="16"/>
  <c r="O13" i="16"/>
  <c r="H15" i="16"/>
  <c r="C10" i="16"/>
  <c r="E10" i="16"/>
  <c r="M15" i="16"/>
  <c r="O14" i="16"/>
  <c r="C15" i="16"/>
  <c r="C14" i="16"/>
  <c r="E15" i="16"/>
  <c r="E14" i="16"/>
  <c r="C22" i="16"/>
  <c r="M26" i="16"/>
  <c r="Y30" i="16"/>
  <c r="R29" i="16"/>
  <c r="T30" i="16"/>
  <c r="H28" i="16"/>
  <c r="C24" i="16"/>
  <c r="C23" i="16"/>
  <c r="E24" i="16"/>
  <c r="H30" i="16"/>
  <c r="J29" i="16"/>
  <c r="E26" i="16"/>
  <c r="E25" i="16"/>
  <c r="M30" i="16"/>
  <c r="M29" i="16"/>
  <c r="O30" i="16"/>
  <c r="O29" i="16"/>
  <c r="H26" i="16"/>
  <c r="H25" i="16"/>
  <c r="J25" i="16"/>
  <c r="C27" i="16"/>
  <c r="E28" i="16"/>
  <c r="E27" i="16"/>
  <c r="R28" i="16"/>
  <c r="R27" i="16"/>
  <c r="T27" i="16"/>
  <c r="J24" i="16"/>
  <c r="J23" i="16"/>
  <c r="C30" i="16"/>
  <c r="E29" i="16"/>
  <c r="M22" i="24"/>
  <c r="M21" i="24"/>
  <c r="O22" i="24"/>
  <c r="O21" i="24"/>
  <c r="C18" i="24"/>
  <c r="C17" i="24"/>
  <c r="E17" i="24"/>
  <c r="J39" i="16"/>
  <c r="J31" i="24"/>
  <c r="E29" i="24"/>
  <c r="E8" i="24"/>
  <c r="M12" i="16"/>
  <c r="T14" i="16"/>
  <c r="H14" i="16"/>
  <c r="J12" i="16"/>
  <c r="M25" i="16"/>
  <c r="C25" i="16"/>
  <c r="H38" i="16"/>
  <c r="O28" i="16"/>
  <c r="W30" i="16"/>
  <c r="P42" i="16"/>
  <c r="H39" i="16"/>
  <c r="O26" i="16"/>
  <c r="J9" i="16"/>
  <c r="J13" i="16"/>
  <c r="E39" i="16"/>
  <c r="P5" i="28"/>
  <c r="I5" i="28"/>
  <c r="M28" i="16"/>
  <c r="Y29" i="16"/>
  <c r="J14" i="16"/>
  <c r="C26" i="16"/>
  <c r="E36" i="16"/>
  <c r="J38" i="16"/>
  <c r="C38" i="16"/>
  <c r="C36" i="16"/>
  <c r="H23" i="16"/>
  <c r="O25" i="16"/>
  <c r="H29" i="16"/>
  <c r="T29" i="16"/>
  <c r="O27" i="16"/>
  <c r="M27" i="16"/>
  <c r="M10" i="16"/>
  <c r="H8" i="16"/>
  <c r="T12" i="16"/>
  <c r="R12" i="16"/>
  <c r="Q12" i="16" s="1"/>
  <c r="R14" i="16"/>
  <c r="O12" i="16"/>
  <c r="E21" i="16"/>
  <c r="H27" i="16"/>
  <c r="E23" i="16" l="1"/>
  <c r="K12" i="16"/>
  <c r="P27" i="16"/>
  <c r="F23" i="16"/>
  <c r="L12" i="16"/>
  <c r="K4" i="16"/>
  <c r="G38" i="16"/>
  <c r="F6" i="16"/>
  <c r="G14" i="16"/>
  <c r="K38" i="16"/>
  <c r="L27" i="16"/>
  <c r="L25" i="16"/>
  <c r="Z29" i="16"/>
  <c r="C21" i="16"/>
  <c r="B21" i="16" s="1"/>
  <c r="C7" i="16"/>
  <c r="B6" i="16" s="1"/>
  <c r="M11" i="16"/>
  <c r="L10" i="16" s="1"/>
  <c r="V14" i="16"/>
  <c r="U29" i="16"/>
  <c r="K27" i="16"/>
  <c r="R15" i="16"/>
  <c r="Q14" i="16" s="1"/>
  <c r="C9" i="16"/>
  <c r="B8" i="16" s="1"/>
  <c r="F25" i="16"/>
  <c r="P12" i="16"/>
  <c r="M14" i="16"/>
  <c r="L14" i="16" s="1"/>
  <c r="P29" i="16"/>
  <c r="C28" i="16"/>
  <c r="B27" i="16" s="1"/>
  <c r="K42" i="16"/>
  <c r="H24" i="16"/>
  <c r="G23" i="16" s="1"/>
  <c r="K23" i="16"/>
  <c r="C29" i="16"/>
  <c r="B29" i="16" s="1"/>
  <c r="T13" i="16"/>
  <c r="U12" i="16" s="1"/>
  <c r="J8" i="16"/>
  <c r="K8" i="16" s="1"/>
  <c r="F14" i="16"/>
  <c r="B14" i="16"/>
  <c r="H30" i="24"/>
  <c r="H31" i="24"/>
  <c r="J30" i="24"/>
  <c r="F32" i="24"/>
  <c r="AK32" i="24" s="1"/>
  <c r="B21" i="24"/>
  <c r="K21" i="24"/>
  <c r="Q27" i="16"/>
  <c r="G12" i="16"/>
  <c r="G29" i="16"/>
  <c r="G25" i="16"/>
  <c r="F38" i="16"/>
  <c r="B42" i="16"/>
  <c r="L29" i="16"/>
  <c r="G27" i="16"/>
  <c r="K10" i="16"/>
  <c r="B23" i="16"/>
  <c r="W29" i="16"/>
  <c r="V29" i="16" s="1"/>
  <c r="H9" i="16"/>
  <c r="G8" i="16" s="1"/>
  <c r="E13" i="16"/>
  <c r="C11" i="16"/>
  <c r="B10" i="16" s="1"/>
  <c r="G42" i="16"/>
  <c r="F12" i="16"/>
  <c r="G40" i="16"/>
  <c r="L40" i="16"/>
  <c r="G4" i="16"/>
  <c r="P25" i="16"/>
  <c r="F27" i="16"/>
  <c r="B38" i="16"/>
  <c r="F42" i="16"/>
  <c r="E30" i="16"/>
  <c r="F29" i="16" s="1"/>
  <c r="E9" i="16"/>
  <c r="F8" i="16" s="1"/>
  <c r="E37" i="16"/>
  <c r="F36" i="16" s="1"/>
  <c r="AK36" i="16" s="1"/>
  <c r="H11" i="16"/>
  <c r="G10" i="16" s="1"/>
  <c r="O11" i="16"/>
  <c r="P10" i="16" s="1"/>
  <c r="L42" i="16"/>
  <c r="B25" i="16"/>
  <c r="Y15" i="16"/>
  <c r="Z14" i="16" s="1"/>
  <c r="K40" i="16"/>
  <c r="P40" i="16"/>
  <c r="E28" i="24"/>
  <c r="F28" i="24" s="1"/>
  <c r="L21" i="24"/>
  <c r="K19" i="24"/>
  <c r="F8" i="24"/>
  <c r="P10" i="24"/>
  <c r="F39" i="24"/>
  <c r="B17" i="24"/>
  <c r="F30" i="24"/>
  <c r="E21" i="24"/>
  <c r="F21" i="24" s="1"/>
  <c r="B39" i="24"/>
  <c r="K30" i="24"/>
  <c r="K8" i="24"/>
  <c r="Q8" i="24"/>
  <c r="E10" i="24"/>
  <c r="F10" i="24" s="1"/>
  <c r="F41" i="24"/>
  <c r="AJ26" i="24"/>
  <c r="K41" i="24"/>
  <c r="J10" i="24"/>
  <c r="K10" i="24" s="1"/>
  <c r="E19" i="24"/>
  <c r="F19" i="24" s="1"/>
  <c r="E6" i="24"/>
  <c r="F6" i="24" s="1"/>
  <c r="P21" i="24"/>
  <c r="G8" i="24"/>
  <c r="B30" i="24"/>
  <c r="C11" i="24"/>
  <c r="B10" i="24" s="1"/>
  <c r="H11" i="24"/>
  <c r="G10" i="24" s="1"/>
  <c r="E18" i="24"/>
  <c r="F17" i="24" s="1"/>
  <c r="T28" i="16"/>
  <c r="U27" i="16" s="1"/>
  <c r="J26" i="16"/>
  <c r="K25" i="16" s="1"/>
  <c r="J30" i="16"/>
  <c r="K29" i="16" s="1"/>
  <c r="R30" i="16"/>
  <c r="Q29" i="16" s="1"/>
  <c r="E22" i="16"/>
  <c r="F21" i="16" s="1"/>
  <c r="O15" i="16"/>
  <c r="P14" i="16" s="1"/>
  <c r="E11" i="16"/>
  <c r="F10" i="16" s="1"/>
  <c r="J15" i="16"/>
  <c r="K14" i="16" s="1"/>
  <c r="T15" i="16"/>
  <c r="U14" i="16" s="1"/>
  <c r="C37" i="16"/>
  <c r="B36" i="16" s="1"/>
  <c r="C13" i="16"/>
  <c r="B12" i="16" s="1"/>
  <c r="C9" i="24"/>
  <c r="B8" i="24" s="1"/>
  <c r="C7" i="24"/>
  <c r="B6" i="24" s="1"/>
  <c r="U8" i="24"/>
  <c r="M11" i="24"/>
  <c r="L10" i="24" s="1"/>
  <c r="H20" i="24"/>
  <c r="G19" i="24" s="1"/>
  <c r="H22" i="24"/>
  <c r="G21" i="24" s="1"/>
  <c r="C20" i="24"/>
  <c r="B19" i="24" s="1"/>
  <c r="C28" i="24"/>
  <c r="B28" i="24" s="1"/>
  <c r="C41" i="24"/>
  <c r="B41" i="24" s="1"/>
  <c r="G41" i="24"/>
  <c r="AF4" i="16" l="1"/>
  <c r="AJ4" i="16"/>
  <c r="AK4" i="16"/>
  <c r="AK38" i="16"/>
  <c r="AK23" i="16"/>
  <c r="AK19" i="16"/>
  <c r="AH6" i="16"/>
  <c r="AK42" i="16"/>
  <c r="AJ34" i="16"/>
  <c r="AG42" i="16"/>
  <c r="AJ42" i="16"/>
  <c r="AG38" i="16"/>
  <c r="AJ38" i="16"/>
  <c r="AJ6" i="16"/>
  <c r="G30" i="24"/>
  <c r="AH30" i="24" s="1"/>
  <c r="AK14" i="16"/>
  <c r="AG8" i="16"/>
  <c r="AF25" i="16"/>
  <c r="AK8" i="16"/>
  <c r="AJ14" i="16"/>
  <c r="AJ25" i="16"/>
  <c r="AJ21" i="16"/>
  <c r="AK40" i="16"/>
  <c r="AJ27" i="16"/>
  <c r="AK12" i="16"/>
  <c r="AK6" i="16"/>
  <c r="AJ37" i="24"/>
  <c r="B32" i="24"/>
  <c r="AK21" i="24"/>
  <c r="AJ17" i="24"/>
  <c r="AK15" i="24"/>
  <c r="AK28" i="24"/>
  <c r="AJ21" i="24"/>
  <c r="AL21" i="24" s="1"/>
  <c r="AJ39" i="24"/>
  <c r="AF37" i="24"/>
  <c r="AH40" i="16"/>
  <c r="AG40" i="16"/>
  <c r="AJ40" i="16"/>
  <c r="AF40" i="16"/>
  <c r="AG23" i="16"/>
  <c r="AJ23" i="16"/>
  <c r="AH42" i="16"/>
  <c r="AF14" i="16"/>
  <c r="AF23" i="16"/>
  <c r="AH38" i="16"/>
  <c r="AK21" i="16"/>
  <c r="AJ29" i="16"/>
  <c r="AH23" i="16"/>
  <c r="AJ10" i="16"/>
  <c r="AK27" i="16"/>
  <c r="AF38" i="16"/>
  <c r="AJ4" i="24"/>
  <c r="AH17" i="24"/>
  <c r="AK41" i="24"/>
  <c r="AK10" i="24"/>
  <c r="AK30" i="24"/>
  <c r="AH39" i="24"/>
  <c r="AK8" i="24"/>
  <c r="AK19" i="24"/>
  <c r="AH37" i="24"/>
  <c r="AK6" i="24"/>
  <c r="AH4" i="24"/>
  <c r="AG37" i="24"/>
  <c r="AH21" i="24"/>
  <c r="AG39" i="24"/>
  <c r="AF29" i="16"/>
  <c r="AK29" i="16"/>
  <c r="AG29" i="16"/>
  <c r="AH29" i="16"/>
  <c r="AG17" i="24"/>
  <c r="AH26" i="24"/>
  <c r="AF26" i="24"/>
  <c r="AG26" i="24"/>
  <c r="AK26" i="24"/>
  <c r="AG4" i="16"/>
  <c r="AJ12" i="16"/>
  <c r="AH12" i="16"/>
  <c r="AF12" i="16"/>
  <c r="AG12" i="16"/>
  <c r="AK10" i="16"/>
  <c r="AF10" i="16"/>
  <c r="AF21" i="24"/>
  <c r="AF27" i="16"/>
  <c r="AH21" i="16"/>
  <c r="AF39" i="24"/>
  <c r="AG14" i="16"/>
  <c r="AH8" i="16"/>
  <c r="AF19" i="16"/>
  <c r="AG19" i="16"/>
  <c r="AH19" i="16"/>
  <c r="AJ19" i="16"/>
  <c r="AJ10" i="24"/>
  <c r="AF10" i="24"/>
  <c r="AH10" i="24"/>
  <c r="AG10" i="24"/>
  <c r="AH27" i="16"/>
  <c r="AG10" i="16"/>
  <c r="AK37" i="24"/>
  <c r="AF19" i="24"/>
  <c r="AJ19" i="24"/>
  <c r="AH19" i="24"/>
  <c r="AG19" i="24"/>
  <c r="AF21" i="16"/>
  <c r="AF4" i="24"/>
  <c r="AG21" i="16"/>
  <c r="AH10" i="16"/>
  <c r="AJ8" i="24"/>
  <c r="AF8" i="24"/>
  <c r="AH8" i="24"/>
  <c r="AG8" i="24"/>
  <c r="AK34" i="16"/>
  <c r="AF34" i="16"/>
  <c r="AH34" i="16"/>
  <c r="AG34" i="16"/>
  <c r="AK25" i="16"/>
  <c r="AK17" i="24"/>
  <c r="AF17" i="24"/>
  <c r="AG21" i="24"/>
  <c r="AG27" i="16"/>
  <c r="AG25" i="16"/>
  <c r="AH14" i="16"/>
  <c r="AF8" i="16"/>
  <c r="AG41" i="24"/>
  <c r="AF41" i="24"/>
  <c r="AJ41" i="24"/>
  <c r="AH41" i="24"/>
  <c r="AH28" i="24"/>
  <c r="AF28" i="24"/>
  <c r="AG28" i="24"/>
  <c r="AJ28" i="24"/>
  <c r="AJ36" i="16"/>
  <c r="AG36" i="16"/>
  <c r="AF36" i="16"/>
  <c r="AH36" i="16"/>
  <c r="AK4" i="24"/>
  <c r="AJ6" i="24"/>
  <c r="AH6" i="24"/>
  <c r="AF6" i="24"/>
  <c r="AG6" i="24"/>
  <c r="AK39" i="24"/>
  <c r="AG15" i="24"/>
  <c r="AJ15" i="24"/>
  <c r="AF15" i="24"/>
  <c r="AH15" i="24"/>
  <c r="AG4" i="24"/>
  <c r="AJ8" i="16"/>
  <c r="AH25" i="16"/>
  <c r="AH4" i="16"/>
  <c r="AL37" i="24" l="1"/>
  <c r="AK43" i="24"/>
  <c r="AJ43" i="24"/>
  <c r="AL4" i="16"/>
  <c r="AG30" i="24"/>
  <c r="AL38" i="16"/>
  <c r="AL6" i="16"/>
  <c r="AJ12" i="24"/>
  <c r="AK12" i="24"/>
  <c r="AK34" i="24"/>
  <c r="AL23" i="16"/>
  <c r="AI6" i="16"/>
  <c r="AF30" i="24"/>
  <c r="AI30" i="24" s="1"/>
  <c r="AG32" i="24"/>
  <c r="AF32" i="24"/>
  <c r="AI32" i="24" s="1"/>
  <c r="AJ32" i="24"/>
  <c r="AL32" i="24" s="1"/>
  <c r="AJ30" i="24"/>
  <c r="AL40" i="16"/>
  <c r="AL21" i="16"/>
  <c r="AL14" i="16"/>
  <c r="AL39" i="24"/>
  <c r="AI37" i="24"/>
  <c r="AL8" i="24"/>
  <c r="AI25" i="16"/>
  <c r="AL8" i="16"/>
  <c r="AL25" i="16"/>
  <c r="AI14" i="16"/>
  <c r="AL12" i="16"/>
  <c r="AL42" i="16"/>
  <c r="AI38" i="16"/>
  <c r="AL27" i="16"/>
  <c r="AI21" i="16"/>
  <c r="AI29" i="16"/>
  <c r="AI12" i="16"/>
  <c r="AK16" i="16"/>
  <c r="AI40" i="16"/>
  <c r="AI34" i="16"/>
  <c r="AI23" i="16"/>
  <c r="AI4" i="16"/>
  <c r="AI8" i="16"/>
  <c r="AK31" i="16"/>
  <c r="AL29" i="16"/>
  <c r="AI42" i="16"/>
  <c r="AI17" i="24"/>
  <c r="AL10" i="24"/>
  <c r="AL41" i="24"/>
  <c r="AK23" i="24"/>
  <c r="AI8" i="24"/>
  <c r="AL19" i="24"/>
  <c r="AI39" i="24"/>
  <c r="AI15" i="24"/>
  <c r="AI21" i="24"/>
  <c r="AI4" i="24"/>
  <c r="AL28" i="24"/>
  <c r="AL26" i="24"/>
  <c r="AL15" i="24"/>
  <c r="AJ23" i="24"/>
  <c r="AI6" i="24"/>
  <c r="AL17" i="24"/>
  <c r="AI36" i="16"/>
  <c r="AL34" i="16"/>
  <c r="AK44" i="16"/>
  <c r="AI19" i="24"/>
  <c r="AI10" i="24"/>
  <c r="AI10" i="16"/>
  <c r="AL10" i="16"/>
  <c r="AL4" i="24"/>
  <c r="AI28" i="24"/>
  <c r="AI41" i="24"/>
  <c r="AI19" i="16"/>
  <c r="AI26" i="24"/>
  <c r="AJ16" i="16"/>
  <c r="AL6" i="24"/>
  <c r="AL36" i="16"/>
  <c r="AJ44" i="16"/>
  <c r="AJ31" i="16"/>
  <c r="AL19" i="16"/>
  <c r="AI27" i="16"/>
  <c r="AL43" i="24" l="1"/>
  <c r="AL30" i="24"/>
  <c r="AL34" i="24" s="1"/>
  <c r="AJ34" i="24"/>
  <c r="AL12" i="24"/>
  <c r="AL16" i="16"/>
  <c r="AL31" i="16"/>
  <c r="AL23" i="24"/>
  <c r="AL44" i="16"/>
</calcChain>
</file>

<file path=xl/sharedStrings.xml><?xml version="1.0" encoding="utf-8"?>
<sst xmlns="http://schemas.openxmlformats.org/spreadsheetml/2006/main" count="706" uniqueCount="208">
  <si>
    <t>男子Ⅰ部</t>
    <rPh sb="0" eb="2">
      <t>ダンシ</t>
    </rPh>
    <rPh sb="3" eb="4">
      <t>ブ</t>
    </rPh>
    <phoneticPr fontId="3"/>
  </si>
  <si>
    <t>男子Ⅱ部</t>
    <rPh sb="0" eb="2">
      <t>ダンシ</t>
    </rPh>
    <rPh sb="3" eb="4">
      <t>ブ</t>
    </rPh>
    <phoneticPr fontId="3"/>
  </si>
  <si>
    <t>広島</t>
    <rPh sb="0" eb="2">
      <t>ヒロシマ</t>
    </rPh>
    <phoneticPr fontId="3"/>
  </si>
  <si>
    <t>Ⅰ部</t>
    <rPh sb="1" eb="2">
      <t>ブ</t>
    </rPh>
    <phoneticPr fontId="3"/>
  </si>
  <si>
    <t>Ⅱ部</t>
    <rPh sb="1" eb="2">
      <t>ブ</t>
    </rPh>
    <phoneticPr fontId="3"/>
  </si>
  <si>
    <t>松山</t>
    <rPh sb="0" eb="2">
      <t>マツヤマ</t>
    </rPh>
    <phoneticPr fontId="3"/>
  </si>
  <si>
    <t>山口</t>
    <rPh sb="0" eb="2">
      <t>ヤマグチ</t>
    </rPh>
    <phoneticPr fontId="3"/>
  </si>
  <si>
    <t>愛媛</t>
    <rPh sb="0" eb="2">
      <t>エヒメ</t>
    </rPh>
    <phoneticPr fontId="3"/>
  </si>
  <si>
    <t>岡山</t>
    <rPh sb="0" eb="2">
      <t>オカヤマ</t>
    </rPh>
    <phoneticPr fontId="3"/>
  </si>
  <si>
    <t>川崎</t>
    <rPh sb="0" eb="2">
      <t>カワサキ</t>
    </rPh>
    <phoneticPr fontId="3"/>
  </si>
  <si>
    <t>香川</t>
    <rPh sb="0" eb="2">
      <t>カガワ</t>
    </rPh>
    <phoneticPr fontId="3"/>
  </si>
  <si>
    <t>女子Ⅰ部</t>
    <rPh sb="0" eb="1">
      <t>オンナ</t>
    </rPh>
    <rPh sb="1" eb="2">
      <t>ダンシ</t>
    </rPh>
    <rPh sb="3" eb="4">
      <t>ブ</t>
    </rPh>
    <phoneticPr fontId="3"/>
  </si>
  <si>
    <t>徳島</t>
    <rPh sb="0" eb="2">
      <t>トクシマ</t>
    </rPh>
    <phoneticPr fontId="3"/>
  </si>
  <si>
    <t>島根</t>
    <rPh sb="0" eb="2">
      <t>シマネ</t>
    </rPh>
    <phoneticPr fontId="3"/>
  </si>
  <si>
    <t>勝</t>
    <rPh sb="0" eb="1">
      <t>カチ</t>
    </rPh>
    <phoneticPr fontId="3"/>
  </si>
  <si>
    <t>負</t>
    <rPh sb="0" eb="1">
      <t>マ</t>
    </rPh>
    <phoneticPr fontId="3"/>
  </si>
  <si>
    <t>分</t>
    <rPh sb="0" eb="1">
      <t>ワ</t>
    </rPh>
    <phoneticPr fontId="3"/>
  </si>
  <si>
    <t>勝点</t>
    <rPh sb="0" eb="1">
      <t>カチ</t>
    </rPh>
    <rPh sb="1" eb="2">
      <t>テン</t>
    </rPh>
    <phoneticPr fontId="3"/>
  </si>
  <si>
    <t>得点</t>
    <rPh sb="0" eb="2">
      <t>ソウトクテン</t>
    </rPh>
    <phoneticPr fontId="3"/>
  </si>
  <si>
    <t>失点</t>
    <rPh sb="0" eb="2">
      <t>シッテン</t>
    </rPh>
    <phoneticPr fontId="3"/>
  </si>
  <si>
    <t>順位</t>
    <rPh sb="0" eb="2">
      <t>ジュンイ</t>
    </rPh>
    <phoneticPr fontId="3"/>
  </si>
  <si>
    <t>広経</t>
    <rPh sb="0" eb="1">
      <t>ヒロ</t>
    </rPh>
    <rPh sb="1" eb="2">
      <t>ケイ</t>
    </rPh>
    <phoneticPr fontId="3"/>
  </si>
  <si>
    <t>－</t>
    <phoneticPr fontId="3"/>
  </si>
  <si>
    <t>環太</t>
    <rPh sb="0" eb="2">
      <t>カンタイ</t>
    </rPh>
    <phoneticPr fontId="3"/>
  </si>
  <si>
    <t>《成績》</t>
    <rPh sb="1" eb="3">
      <t>セイセキ</t>
    </rPh>
    <phoneticPr fontId="3"/>
  </si>
  <si>
    <t>【男子Ⅰ部】</t>
    <rPh sb="1" eb="3">
      <t>ダンシ</t>
    </rPh>
    <rPh sb="4" eb="5">
      <t>ブ</t>
    </rPh>
    <phoneticPr fontId="3"/>
  </si>
  <si>
    <t>【男子】</t>
    <rPh sb="1" eb="3">
      <t>ダンシ</t>
    </rPh>
    <phoneticPr fontId="3"/>
  </si>
  <si>
    <t>１位</t>
    <rPh sb="1" eb="2">
      <t>イ</t>
    </rPh>
    <phoneticPr fontId="3"/>
  </si>
  <si>
    <t>勝</t>
    <rPh sb="0" eb="1">
      <t>カ</t>
    </rPh>
    <phoneticPr fontId="3"/>
  </si>
  <si>
    <t>敗</t>
    <rPh sb="0" eb="1">
      <t>ハイ</t>
    </rPh>
    <phoneticPr fontId="3"/>
  </si>
  <si>
    <t>分</t>
    <rPh sb="0" eb="1">
      <t>ブン</t>
    </rPh>
    <phoneticPr fontId="3"/>
  </si>
  <si>
    <t>２位</t>
    <rPh sb="1" eb="2">
      <t>イ</t>
    </rPh>
    <phoneticPr fontId="3"/>
  </si>
  <si>
    <t>３位</t>
    <rPh sb="1" eb="2">
      <t>イ</t>
    </rPh>
    <phoneticPr fontId="3"/>
  </si>
  <si>
    <t>４位</t>
    <rPh sb="1" eb="2">
      <t>イ</t>
    </rPh>
    <phoneticPr fontId="3"/>
  </si>
  <si>
    <t>５位</t>
    <rPh sb="1" eb="2">
      <t>イ</t>
    </rPh>
    <phoneticPr fontId="3"/>
  </si>
  <si>
    <t>６位</t>
    <rPh sb="1" eb="2">
      <t>イ</t>
    </rPh>
    <phoneticPr fontId="3"/>
  </si>
  <si>
    <t>【男子Ⅱ部】</t>
    <rPh sb="1" eb="3">
      <t>ダンシ</t>
    </rPh>
    <rPh sb="4" eb="5">
      <t>ブ</t>
    </rPh>
    <phoneticPr fontId="3"/>
  </si>
  <si>
    <t>【女子】</t>
    <rPh sb="1" eb="3">
      <t>ジョシ</t>
    </rPh>
    <phoneticPr fontId="3"/>
  </si>
  <si>
    <t>【男子Ⅲ部】</t>
    <rPh sb="1" eb="3">
      <t>ダンシ</t>
    </rPh>
    <rPh sb="4" eb="5">
      <t>ブ</t>
    </rPh>
    <phoneticPr fontId="3"/>
  </si>
  <si>
    <t>《最優秀選手賞》</t>
    <rPh sb="1" eb="4">
      <t>サイユウシュウ</t>
    </rPh>
    <rPh sb="4" eb="6">
      <t>センシュ</t>
    </rPh>
    <rPh sb="6" eb="7">
      <t>ショウ</t>
    </rPh>
    <phoneticPr fontId="3"/>
  </si>
  <si>
    <t>（男子Ⅰ部）</t>
    <rPh sb="1" eb="3">
      <t>ダンシ</t>
    </rPh>
    <rPh sb="4" eb="5">
      <t>ブ</t>
    </rPh>
    <phoneticPr fontId="3"/>
  </si>
  <si>
    <t>（男子Ⅱ部）</t>
    <rPh sb="1" eb="3">
      <t>ダンシ</t>
    </rPh>
    <rPh sb="4" eb="5">
      <t>ブ</t>
    </rPh>
    <phoneticPr fontId="3"/>
  </si>
  <si>
    <t>（男子Ⅲ部）</t>
    <rPh sb="1" eb="3">
      <t>ダンシ</t>
    </rPh>
    <rPh sb="4" eb="5">
      <t>ブ</t>
    </rPh>
    <phoneticPr fontId="3"/>
  </si>
  <si>
    <t>（女子Ⅰ部）</t>
    <rPh sb="1" eb="3">
      <t>ジョシ</t>
    </rPh>
    <rPh sb="4" eb="5">
      <t>ブ</t>
    </rPh>
    <phoneticPr fontId="3"/>
  </si>
  <si>
    <t>（女子Ⅱ部）</t>
    <rPh sb="1" eb="3">
      <t>ジョシ</t>
    </rPh>
    <rPh sb="4" eb="5">
      <t>ブ</t>
    </rPh>
    <phoneticPr fontId="3"/>
  </si>
  <si>
    <t>《得点王》</t>
    <rPh sb="1" eb="4">
      <t>トクテンオウ</t>
    </rPh>
    <phoneticPr fontId="3"/>
  </si>
  <si>
    <t>【女子Ⅰ部】</t>
    <rPh sb="1" eb="3">
      <t>ジョシ</t>
    </rPh>
    <rPh sb="4" eb="5">
      <t>ブ</t>
    </rPh>
    <phoneticPr fontId="3"/>
  </si>
  <si>
    <t>【女子Ⅱ部】</t>
    <rPh sb="1" eb="3">
      <t>ジョシ</t>
    </rPh>
    <rPh sb="4" eb="5">
      <t>ブ</t>
    </rPh>
    <phoneticPr fontId="3"/>
  </si>
  <si>
    <t>《ベストレフェリー賞》</t>
    <rPh sb="9" eb="10">
      <t>ショウ</t>
    </rPh>
    <phoneticPr fontId="3"/>
  </si>
  <si>
    <t>（</t>
    <phoneticPr fontId="3"/>
  </si>
  <si>
    <t>）</t>
    <phoneticPr fontId="3"/>
  </si>
  <si>
    <t>－</t>
    <phoneticPr fontId="3"/>
  </si>
  <si>
    <t>－</t>
  </si>
  <si>
    <t>点</t>
    <rPh sb="0" eb="1">
      <t>テン</t>
    </rPh>
    <phoneticPr fontId="3"/>
  </si>
  <si>
    <t>環短</t>
    <rPh sb="0" eb="1">
      <t>ワ</t>
    </rPh>
    <rPh sb="1" eb="2">
      <t>ミジカ</t>
    </rPh>
    <phoneticPr fontId="3"/>
  </si>
  <si>
    <t>Ⅲ部</t>
    <rPh sb="1" eb="2">
      <t>ブ</t>
    </rPh>
    <phoneticPr fontId="3"/>
  </si>
  <si>
    <t>広修</t>
    <rPh sb="0" eb="1">
      <t>ヒロ</t>
    </rPh>
    <rPh sb="1" eb="2">
      <t>シュウ</t>
    </rPh>
    <phoneticPr fontId="3"/>
  </si>
  <si>
    <t>広経</t>
    <phoneticPr fontId="3"/>
  </si>
  <si>
    <t>広工</t>
    <rPh sb="0" eb="1">
      <t>ヒロ</t>
    </rPh>
    <rPh sb="1" eb="2">
      <t>コウ</t>
    </rPh>
    <phoneticPr fontId="3"/>
  </si>
  <si>
    <t>女子Ⅱ部a</t>
    <rPh sb="0" eb="1">
      <t>オンナ</t>
    </rPh>
    <rPh sb="1" eb="2">
      <t>ダンシ</t>
    </rPh>
    <rPh sb="3" eb="4">
      <t>ブ</t>
    </rPh>
    <phoneticPr fontId="3"/>
  </si>
  <si>
    <t>女子Ⅱ部b</t>
    <rPh sb="0" eb="1">
      <t>オンナ</t>
    </rPh>
    <rPh sb="1" eb="2">
      <t>ダンシ</t>
    </rPh>
    <rPh sb="3" eb="4">
      <t>ブ</t>
    </rPh>
    <phoneticPr fontId="3"/>
  </si>
  <si>
    <t>環太平洋大学</t>
    <rPh sb="5" eb="6">
      <t>ガク</t>
    </rPh>
    <phoneticPr fontId="3"/>
  </si>
  <si>
    <t>環太平洋大学短期大学部</t>
    <rPh sb="5" eb="6">
      <t>ガク</t>
    </rPh>
    <rPh sb="8" eb="10">
      <t>ダイガク</t>
    </rPh>
    <phoneticPr fontId="3"/>
  </si>
  <si>
    <t>広島経済大学</t>
    <rPh sb="5" eb="6">
      <t>ガク</t>
    </rPh>
    <phoneticPr fontId="3"/>
  </si>
  <si>
    <t>広島大学</t>
    <rPh sb="3" eb="4">
      <t>ガク</t>
    </rPh>
    <phoneticPr fontId="3"/>
  </si>
  <si>
    <t>香川大学</t>
    <rPh sb="0" eb="4">
      <t>カガワダイガク</t>
    </rPh>
    <phoneticPr fontId="3"/>
  </si>
  <si>
    <t>岡山大学</t>
    <rPh sb="0" eb="4">
      <t>オカヤマダイガク</t>
    </rPh>
    <phoneticPr fontId="3"/>
  </si>
  <si>
    <t>環太平洋大学</t>
    <rPh sb="0" eb="6">
      <t>カンタイヘイヨウダイガク</t>
    </rPh>
    <phoneticPr fontId="3"/>
  </si>
  <si>
    <t>高松大学</t>
    <rPh sb="0" eb="2">
      <t>タカマツ</t>
    </rPh>
    <rPh sb="2" eb="4">
      <t>ダイガク</t>
    </rPh>
    <phoneticPr fontId="3"/>
  </si>
  <si>
    <t>広島修道大学</t>
    <rPh sb="0" eb="2">
      <t>ヒロシマ</t>
    </rPh>
    <rPh sb="2" eb="4">
      <t>シュウドウ</t>
    </rPh>
    <rPh sb="4" eb="6">
      <t>ダイガク</t>
    </rPh>
    <phoneticPr fontId="3"/>
  </si>
  <si>
    <t>広島工業大学</t>
    <rPh sb="0" eb="2">
      <t>ヒロシマ</t>
    </rPh>
    <rPh sb="2" eb="6">
      <t>コウギョウダイガク</t>
    </rPh>
    <phoneticPr fontId="3"/>
  </si>
  <si>
    <t>岡山県立大学</t>
    <rPh sb="0" eb="4">
      <t>オカヤマケンリツ</t>
    </rPh>
    <rPh sb="4" eb="6">
      <t>ダイガク</t>
    </rPh>
    <phoneticPr fontId="3"/>
  </si>
  <si>
    <t>環太平洋大学</t>
    <rPh sb="0" eb="4">
      <t>カンタイヘイヨウ</t>
    </rPh>
    <rPh sb="4" eb="6">
      <t>ダイガク</t>
    </rPh>
    <phoneticPr fontId="3"/>
  </si>
  <si>
    <t>1-2位決定戦</t>
    <rPh sb="3" eb="4">
      <t>イ</t>
    </rPh>
    <rPh sb="4" eb="7">
      <t>ケッテイセン</t>
    </rPh>
    <phoneticPr fontId="3"/>
  </si>
  <si>
    <t>3-4位決定戦</t>
    <rPh sb="3" eb="4">
      <t>イ</t>
    </rPh>
    <rPh sb="4" eb="7">
      <t>ケッテイセン</t>
    </rPh>
    <phoneticPr fontId="3"/>
  </si>
  <si>
    <t>5-6位決定戦</t>
    <rPh sb="3" eb="4">
      <t>イ</t>
    </rPh>
    <rPh sb="4" eb="7">
      <t>ケッテイセン</t>
    </rPh>
    <phoneticPr fontId="3"/>
  </si>
  <si>
    <t>《ベストセブン》</t>
    <phoneticPr fontId="3"/>
  </si>
  <si>
    <t>０</t>
    <phoneticPr fontId="3"/>
  </si>
  <si>
    <t>1</t>
    <phoneticPr fontId="3"/>
  </si>
  <si>
    <t>ＣＰ</t>
    <phoneticPr fontId="3"/>
  </si>
  <si>
    <t>Ｎｏ.</t>
    <phoneticPr fontId="3"/>
  </si>
  <si>
    <t>４</t>
    <phoneticPr fontId="3"/>
  </si>
  <si>
    <t>１</t>
    <phoneticPr fontId="3"/>
  </si>
  <si>
    <t>Ｎｏ.</t>
    <phoneticPr fontId="3"/>
  </si>
  <si>
    <t>３</t>
    <phoneticPr fontId="3"/>
  </si>
  <si>
    <t>１９</t>
    <phoneticPr fontId="3"/>
  </si>
  <si>
    <t>松山大学</t>
    <rPh sb="0" eb="2">
      <t>マツヤマ</t>
    </rPh>
    <rPh sb="2" eb="4">
      <t>ダイガク</t>
    </rPh>
    <phoneticPr fontId="3"/>
  </si>
  <si>
    <t>２</t>
    <phoneticPr fontId="3"/>
  </si>
  <si>
    <t>3</t>
    <phoneticPr fontId="3"/>
  </si>
  <si>
    <t>広島大学</t>
    <rPh sb="0" eb="2">
      <t>ヒロシマ</t>
    </rPh>
    <rPh sb="2" eb="3">
      <t>ダイ</t>
    </rPh>
    <rPh sb="3" eb="4">
      <t>ガク</t>
    </rPh>
    <phoneticPr fontId="3"/>
  </si>
  <si>
    <t>1</t>
    <phoneticPr fontId="3"/>
  </si>
  <si>
    <t>4</t>
    <phoneticPr fontId="3"/>
  </si>
  <si>
    <t>0</t>
    <phoneticPr fontId="3"/>
  </si>
  <si>
    <t>５</t>
    <phoneticPr fontId="3"/>
  </si>
  <si>
    <t>2</t>
    <phoneticPr fontId="3"/>
  </si>
  <si>
    <t>1</t>
    <phoneticPr fontId="3"/>
  </si>
  <si>
    <t>ＧＫ</t>
    <phoneticPr fontId="3"/>
  </si>
  <si>
    <t>山口大学</t>
    <rPh sb="0" eb="2">
      <t>ヤマグチ</t>
    </rPh>
    <rPh sb="2" eb="4">
      <t>トクシマダイガク</t>
    </rPh>
    <phoneticPr fontId="3"/>
  </si>
  <si>
    <t>0</t>
    <phoneticPr fontId="3"/>
  </si>
  <si>
    <t>２０</t>
    <phoneticPr fontId="3"/>
  </si>
  <si>
    <t>20</t>
    <phoneticPr fontId="3"/>
  </si>
  <si>
    <t>松嶺　安孝</t>
    <rPh sb="0" eb="2">
      <t>マツミネ</t>
    </rPh>
    <rPh sb="3" eb="4">
      <t>ヤス</t>
    </rPh>
    <rPh sb="4" eb="5">
      <t>タカシ</t>
    </rPh>
    <phoneticPr fontId="3"/>
  </si>
  <si>
    <t>北ノ薗　遙</t>
    <rPh sb="0" eb="1">
      <t>キタノ</t>
    </rPh>
    <rPh sb="2" eb="3">
      <t>ソノ</t>
    </rPh>
    <rPh sb="4" eb="5">
      <t>ハルカ</t>
    </rPh>
    <phoneticPr fontId="3"/>
  </si>
  <si>
    <t>松山大学</t>
    <rPh sb="0" eb="2">
      <t>マツヤマ</t>
    </rPh>
    <rPh sb="2" eb="4">
      <t>カガワダイガク</t>
    </rPh>
    <phoneticPr fontId="3"/>
  </si>
  <si>
    <t>13</t>
    <phoneticPr fontId="3"/>
  </si>
  <si>
    <t>谷脇　俊太</t>
    <rPh sb="0" eb="2">
      <t>タニワキ</t>
    </rPh>
    <rPh sb="3" eb="5">
      <t>syuンta</t>
    </rPh>
    <phoneticPr fontId="3"/>
  </si>
  <si>
    <t>環太</t>
    <rPh sb="0" eb="1">
      <t>カン</t>
    </rPh>
    <rPh sb="1" eb="2">
      <t>タイ</t>
    </rPh>
    <phoneticPr fontId="3"/>
  </si>
  <si>
    <t>下関</t>
    <rPh sb="0" eb="2">
      <t>シモノセキ</t>
    </rPh>
    <phoneticPr fontId="3"/>
  </si>
  <si>
    <t>岡県</t>
    <rPh sb="0" eb="1">
      <t>オカ</t>
    </rPh>
    <rPh sb="1" eb="2">
      <t>ケン</t>
    </rPh>
    <phoneticPr fontId="3"/>
  </si>
  <si>
    <t>高工</t>
    <rPh sb="0" eb="1">
      <t>コウ</t>
    </rPh>
    <rPh sb="1" eb="2">
      <t>コウ</t>
    </rPh>
    <phoneticPr fontId="3"/>
  </si>
  <si>
    <t>鳥取</t>
    <rPh sb="0" eb="2">
      <t>トットリ</t>
    </rPh>
    <phoneticPr fontId="3"/>
  </si>
  <si>
    <t>平成30年度男子第57回・女子45回中四国学生ハンドボール選手権春季リーグ戦</t>
    <rPh sb="0" eb="2">
      <t>ヘイセイ</t>
    </rPh>
    <rPh sb="4" eb="6">
      <t>ネンド</t>
    </rPh>
    <rPh sb="6" eb="8">
      <t>ダンシ</t>
    </rPh>
    <rPh sb="8" eb="9">
      <t>ダイ</t>
    </rPh>
    <rPh sb="11" eb="12">
      <t>カイ</t>
    </rPh>
    <rPh sb="13" eb="15">
      <t>ジョシ</t>
    </rPh>
    <rPh sb="17" eb="18">
      <t>カイ</t>
    </rPh>
    <rPh sb="18" eb="21">
      <t>チュウシコク</t>
    </rPh>
    <rPh sb="21" eb="23">
      <t>ガクセイ</t>
    </rPh>
    <rPh sb="29" eb="32">
      <t>センシュケン</t>
    </rPh>
    <rPh sb="32" eb="34">
      <t>シュンキ</t>
    </rPh>
    <rPh sb="37" eb="38">
      <t>セン</t>
    </rPh>
    <phoneticPr fontId="3"/>
  </si>
  <si>
    <t>第5日目</t>
    <rPh sb="0" eb="1">
      <t>ダイ</t>
    </rPh>
    <rPh sb="2" eb="3">
      <t>ニチ</t>
    </rPh>
    <rPh sb="3" eb="4">
      <t>メ</t>
    </rPh>
    <phoneticPr fontId="3"/>
  </si>
  <si>
    <t>平成30年度 男子第57回・女子45回中四国学生ハンドボール選手権大会春季リーグ戦結果
（4/27～5/1、キリンビバレッジ周南市総合スポーツセンター）</t>
    <rPh sb="0" eb="2">
      <t>ヘイセイ</t>
    </rPh>
    <rPh sb="4" eb="5">
      <t>ネン</t>
    </rPh>
    <rPh sb="5" eb="6">
      <t>ド</t>
    </rPh>
    <rPh sb="7" eb="9">
      <t>ダンシ</t>
    </rPh>
    <rPh sb="9" eb="10">
      <t>ダイ</t>
    </rPh>
    <rPh sb="12" eb="13">
      <t>カイ</t>
    </rPh>
    <rPh sb="14" eb="16">
      <t>ジョシ</t>
    </rPh>
    <rPh sb="18" eb="19">
      <t>カイ</t>
    </rPh>
    <rPh sb="19" eb="22">
      <t>チュウシコク</t>
    </rPh>
    <rPh sb="22" eb="24">
      <t>ガクセイ</t>
    </rPh>
    <rPh sb="30" eb="33">
      <t>センシュケン</t>
    </rPh>
    <rPh sb="33" eb="35">
      <t>タイカイ</t>
    </rPh>
    <rPh sb="35" eb="36">
      <t>ハル</t>
    </rPh>
    <rPh sb="36" eb="37">
      <t>シュンキ</t>
    </rPh>
    <rPh sb="40" eb="41">
      <t>セン</t>
    </rPh>
    <rPh sb="41" eb="43">
      <t>ケッカ</t>
    </rPh>
    <rPh sb="62" eb="65">
      <t>シュウナンシ</t>
    </rPh>
    <rPh sb="65" eb="67">
      <t>ソウゴウ</t>
    </rPh>
    <phoneticPr fontId="3"/>
  </si>
  <si>
    <t>７位</t>
    <rPh sb="1" eb="2">
      <t>イ</t>
    </rPh>
    <phoneticPr fontId="3"/>
  </si>
  <si>
    <t>男子Ⅲ部　順位決定戦</t>
    <rPh sb="0" eb="2">
      <t>ダンシ</t>
    </rPh>
    <rPh sb="3" eb="4">
      <t>ブ</t>
    </rPh>
    <rPh sb="5" eb="7">
      <t>ジュンイ</t>
    </rPh>
    <rPh sb="7" eb="10">
      <t>ケッテイセン</t>
    </rPh>
    <phoneticPr fontId="3"/>
  </si>
  <si>
    <t>女子Ⅱ部　順位決定戦</t>
    <rPh sb="0" eb="2">
      <t>ジョシ</t>
    </rPh>
    <rPh sb="3" eb="4">
      <t>ブ</t>
    </rPh>
    <rPh sb="5" eb="7">
      <t>ジュンイ</t>
    </rPh>
    <rPh sb="7" eb="10">
      <t>ケッテイセン</t>
    </rPh>
    <phoneticPr fontId="3"/>
  </si>
  <si>
    <t>男子Ⅲ部Y</t>
    <rPh sb="0" eb="2">
      <t>ダンシ</t>
    </rPh>
    <rPh sb="3" eb="4">
      <t>ブ</t>
    </rPh>
    <phoneticPr fontId="3"/>
  </si>
  <si>
    <t>得失</t>
    <rPh sb="0" eb="1">
      <t>トク</t>
    </rPh>
    <phoneticPr fontId="3"/>
  </si>
  <si>
    <t>男子Ⅲ部X</t>
    <rPh sb="0" eb="2">
      <t>ダンシ</t>
    </rPh>
    <rPh sb="3" eb="4">
      <t>ブ</t>
    </rPh>
    <phoneticPr fontId="3"/>
  </si>
  <si>
    <t>鳴教</t>
    <rPh sb="0" eb="1">
      <t>ナ</t>
    </rPh>
    <rPh sb="1" eb="2">
      <t>キョウ</t>
    </rPh>
    <phoneticPr fontId="3"/>
  </si>
  <si>
    <t>鳥環</t>
    <rPh sb="0" eb="1">
      <t>トリ</t>
    </rPh>
    <rPh sb="1" eb="2">
      <t>ワ</t>
    </rPh>
    <phoneticPr fontId="3"/>
  </si>
  <si>
    <t>ー</t>
    <phoneticPr fontId="3"/>
  </si>
  <si>
    <t>鳥取大</t>
    <rPh sb="0" eb="2">
      <t>トットリ</t>
    </rPh>
    <rPh sb="2" eb="3">
      <t>ダイ</t>
    </rPh>
    <phoneticPr fontId="3"/>
  </si>
  <si>
    <t>高知工科大</t>
    <rPh sb="0" eb="2">
      <t>コウチ</t>
    </rPh>
    <rPh sb="2" eb="4">
      <t>コウカ</t>
    </rPh>
    <rPh sb="4" eb="5">
      <t>ダイ</t>
    </rPh>
    <phoneticPr fontId="3"/>
  </si>
  <si>
    <t>鳴門教育大</t>
    <rPh sb="0" eb="4">
      <t>ナルトキョウイク</t>
    </rPh>
    <rPh sb="4" eb="5">
      <t>ダイ</t>
    </rPh>
    <phoneticPr fontId="3"/>
  </si>
  <si>
    <t>岡山県立大</t>
    <rPh sb="0" eb="2">
      <t>オカヤマ</t>
    </rPh>
    <rPh sb="2" eb="5">
      <t>ケンリツダイ</t>
    </rPh>
    <phoneticPr fontId="3"/>
  </si>
  <si>
    <t>川崎医療福祉大</t>
    <rPh sb="0" eb="2">
      <t>カワサキ</t>
    </rPh>
    <rPh sb="2" eb="4">
      <t>イリョウ</t>
    </rPh>
    <rPh sb="4" eb="7">
      <t>フクシダイ</t>
    </rPh>
    <phoneticPr fontId="3"/>
  </si>
  <si>
    <t>愛媛大</t>
    <rPh sb="0" eb="2">
      <t>エヒメ</t>
    </rPh>
    <rPh sb="2" eb="3">
      <t>ダイ</t>
    </rPh>
    <phoneticPr fontId="3"/>
  </si>
  <si>
    <t>GK</t>
    <phoneticPr fontId="3"/>
  </si>
  <si>
    <t>16</t>
    <phoneticPr fontId="3"/>
  </si>
  <si>
    <t>14</t>
    <phoneticPr fontId="3"/>
  </si>
  <si>
    <t>19</t>
    <phoneticPr fontId="3"/>
  </si>
  <si>
    <t>松山大学</t>
    <rPh sb="0" eb="2">
      <t>マツヤマ</t>
    </rPh>
    <rPh sb="2" eb="4">
      <t>ダイガク</t>
    </rPh>
    <phoneticPr fontId="3"/>
  </si>
  <si>
    <t>14</t>
    <phoneticPr fontId="3"/>
  </si>
  <si>
    <t>２１</t>
    <phoneticPr fontId="3"/>
  </si>
  <si>
    <t>駒沢　陸人</t>
    <rPh sb="0" eb="2">
      <t>コマザワ</t>
    </rPh>
    <rPh sb="3" eb="5">
      <t>リクト</t>
    </rPh>
    <phoneticPr fontId="3"/>
  </si>
  <si>
    <t>我如古　龍生</t>
    <rPh sb="0" eb="3">
      <t>ガネコ</t>
    </rPh>
    <rPh sb="4" eb="6">
      <t>リュウセイ</t>
    </rPh>
    <phoneticPr fontId="3"/>
  </si>
  <si>
    <t>上間　駿</t>
    <rPh sb="0" eb="2">
      <t>ウエマ</t>
    </rPh>
    <rPh sb="3" eb="4">
      <t>シュン</t>
    </rPh>
    <phoneticPr fontId="3"/>
  </si>
  <si>
    <t>谷脇　俊太</t>
    <rPh sb="0" eb="2">
      <t>タニワキ</t>
    </rPh>
    <rPh sb="3" eb="5">
      <t>シュンタ</t>
    </rPh>
    <phoneticPr fontId="3"/>
  </si>
  <si>
    <t>池内　颯真</t>
    <rPh sb="0" eb="2">
      <t>イケウチ</t>
    </rPh>
    <rPh sb="3" eb="5">
      <t>ソウマ</t>
    </rPh>
    <phoneticPr fontId="3"/>
  </si>
  <si>
    <t>香川大学</t>
    <rPh sb="0" eb="2">
      <t>カガワ</t>
    </rPh>
    <rPh sb="2" eb="4">
      <t>ダイガク</t>
    </rPh>
    <phoneticPr fontId="3"/>
  </si>
  <si>
    <t>１２</t>
    <phoneticPr fontId="3"/>
  </si>
  <si>
    <t>黒川　朋輝</t>
    <rPh sb="0" eb="2">
      <t>クロカワ</t>
    </rPh>
    <rPh sb="3" eb="5">
      <t>トモキ</t>
    </rPh>
    <phoneticPr fontId="3"/>
  </si>
  <si>
    <t>香川大学</t>
    <rPh sb="0" eb="4">
      <t>カガワダイガク</t>
    </rPh>
    <phoneticPr fontId="3"/>
  </si>
  <si>
    <t>白川　雅浩</t>
    <rPh sb="0" eb="2">
      <t>シラカワ</t>
    </rPh>
    <rPh sb="3" eb="5">
      <t>マサヒロ</t>
    </rPh>
    <phoneticPr fontId="3"/>
  </si>
  <si>
    <t>９</t>
    <phoneticPr fontId="3"/>
  </si>
  <si>
    <t>上野山　奈穂</t>
    <rPh sb="0" eb="3">
      <t>ウエノヤマ</t>
    </rPh>
    <rPh sb="4" eb="6">
      <t>ナホ</t>
    </rPh>
    <phoneticPr fontId="3"/>
  </si>
  <si>
    <t>浮田　遥加</t>
    <rPh sb="0" eb="2">
      <t>ウキタ</t>
    </rPh>
    <rPh sb="3" eb="4">
      <t>ハルカ</t>
    </rPh>
    <rPh sb="4" eb="5">
      <t>カ</t>
    </rPh>
    <phoneticPr fontId="3"/>
  </si>
  <si>
    <t>山口大</t>
    <rPh sb="0" eb="2">
      <t>ヤマグチ</t>
    </rPh>
    <rPh sb="2" eb="3">
      <t>ダイ</t>
    </rPh>
    <phoneticPr fontId="3"/>
  </si>
  <si>
    <t>香川大学</t>
    <rPh sb="0" eb="2">
      <t>カガワ</t>
    </rPh>
    <rPh sb="2" eb="3">
      <t>ダイ</t>
    </rPh>
    <rPh sb="3" eb="4">
      <t>ガク</t>
    </rPh>
    <phoneticPr fontId="3"/>
  </si>
  <si>
    <t>山口大学</t>
    <rPh sb="0" eb="2">
      <t>ヤマグチ</t>
    </rPh>
    <rPh sb="2" eb="3">
      <t>ダイ</t>
    </rPh>
    <rPh sb="3" eb="4">
      <t>ガク</t>
    </rPh>
    <phoneticPr fontId="3"/>
  </si>
  <si>
    <t>６</t>
    <phoneticPr fontId="3"/>
  </si>
  <si>
    <t>井上　ひまり</t>
    <rPh sb="0" eb="2">
      <t>イノウエ</t>
    </rPh>
    <phoneticPr fontId="3"/>
  </si>
  <si>
    <t>上野山　奈穂</t>
    <rPh sb="0" eb="3">
      <t>ウエノヤマ</t>
    </rPh>
    <rPh sb="4" eb="6">
      <t>ナホ</t>
    </rPh>
    <phoneticPr fontId="3"/>
  </si>
  <si>
    <t>北ノ薗　遼</t>
    <rPh sb="0" eb="1">
      <t>キタ</t>
    </rPh>
    <rPh sb="2" eb="3">
      <t>ソノ</t>
    </rPh>
    <rPh sb="4" eb="5">
      <t>リョウ</t>
    </rPh>
    <phoneticPr fontId="3"/>
  </si>
  <si>
    <t>日柳　愛美</t>
    <rPh sb="0" eb="2">
      <t>ヒヤナギ</t>
    </rPh>
    <rPh sb="3" eb="5">
      <t>マナミ</t>
    </rPh>
    <phoneticPr fontId="3"/>
  </si>
  <si>
    <t>松浦　侑加</t>
    <rPh sb="0" eb="2">
      <t>マツウラ</t>
    </rPh>
    <rPh sb="3" eb="4">
      <t>ユウ</t>
    </rPh>
    <rPh sb="4" eb="5">
      <t>カ</t>
    </rPh>
    <phoneticPr fontId="3"/>
  </si>
  <si>
    <t>屋田　菜美</t>
    <rPh sb="0" eb="1">
      <t>ヤ</t>
    </rPh>
    <rPh sb="1" eb="2">
      <t>タ</t>
    </rPh>
    <rPh sb="3" eb="5">
      <t>ナミ</t>
    </rPh>
    <phoneticPr fontId="3"/>
  </si>
  <si>
    <t>１８</t>
    <phoneticPr fontId="3"/>
  </si>
  <si>
    <t>２２</t>
    <phoneticPr fontId="3"/>
  </si>
  <si>
    <t>下関市立大学</t>
    <rPh sb="0" eb="2">
      <t>シモノセキ</t>
    </rPh>
    <rPh sb="2" eb="4">
      <t>イチリツ</t>
    </rPh>
    <rPh sb="4" eb="6">
      <t>ダイガク</t>
    </rPh>
    <phoneticPr fontId="3"/>
  </si>
  <si>
    <t>1</t>
    <phoneticPr fontId="3"/>
  </si>
  <si>
    <t>0</t>
    <phoneticPr fontId="3"/>
  </si>
  <si>
    <t>1</t>
    <phoneticPr fontId="3"/>
  </si>
  <si>
    <t>0</t>
    <phoneticPr fontId="3"/>
  </si>
  <si>
    <t>高松</t>
    <rPh sb="0" eb="2">
      <t>タカマツ</t>
    </rPh>
    <phoneticPr fontId="3"/>
  </si>
  <si>
    <t>広島経済大学</t>
    <rPh sb="0" eb="2">
      <t>ヒロシマ</t>
    </rPh>
    <rPh sb="2" eb="4">
      <t>ケイザイ</t>
    </rPh>
    <rPh sb="4" eb="5">
      <t>ダイ</t>
    </rPh>
    <rPh sb="5" eb="6">
      <t>ガク</t>
    </rPh>
    <phoneticPr fontId="3"/>
  </si>
  <si>
    <t>島根大</t>
    <rPh sb="0" eb="2">
      <t>シマネ</t>
    </rPh>
    <rPh sb="2" eb="3">
      <t>ダイ</t>
    </rPh>
    <phoneticPr fontId="3"/>
  </si>
  <si>
    <t>岡山大</t>
    <rPh sb="0" eb="2">
      <t>オカヤマ</t>
    </rPh>
    <rPh sb="2" eb="3">
      <t>ダイ</t>
    </rPh>
    <phoneticPr fontId="3"/>
  </si>
  <si>
    <t>２</t>
    <phoneticPr fontId="3"/>
  </si>
  <si>
    <t>三浦　拓己</t>
    <rPh sb="0" eb="2">
      <t>ミウラ</t>
    </rPh>
    <rPh sb="3" eb="5">
      <t>タクミ</t>
    </rPh>
    <phoneticPr fontId="3"/>
  </si>
  <si>
    <t>中川　一樹</t>
    <rPh sb="0" eb="2">
      <t>ナカガワ</t>
    </rPh>
    <rPh sb="3" eb="5">
      <t>カズキ</t>
    </rPh>
    <phoneticPr fontId="3"/>
  </si>
  <si>
    <t>１２</t>
    <phoneticPr fontId="3"/>
  </si>
  <si>
    <t>GK</t>
    <phoneticPr fontId="3"/>
  </si>
  <si>
    <t>１１</t>
    <phoneticPr fontId="3"/>
  </si>
  <si>
    <t>百田　若菜</t>
    <rPh sb="0" eb="2">
      <t>モモタ</t>
    </rPh>
    <rPh sb="3" eb="5">
      <t>ワカナ</t>
    </rPh>
    <phoneticPr fontId="3"/>
  </si>
  <si>
    <t>齋藤　瞳</t>
    <rPh sb="0" eb="2">
      <t>サイトウ</t>
    </rPh>
    <rPh sb="3" eb="4">
      <t>ヒトミ</t>
    </rPh>
    <phoneticPr fontId="3"/>
  </si>
  <si>
    <t>１</t>
    <phoneticPr fontId="3"/>
  </si>
  <si>
    <t>１２</t>
    <phoneticPr fontId="3"/>
  </si>
  <si>
    <t>山口大学</t>
    <rPh sb="0" eb="2">
      <t>ヤマグチ</t>
    </rPh>
    <rPh sb="2" eb="4">
      <t>ダイガク</t>
    </rPh>
    <phoneticPr fontId="3"/>
  </si>
  <si>
    <t>徳原　早紀</t>
    <rPh sb="0" eb="2">
      <t>トクハラ</t>
    </rPh>
    <rPh sb="3" eb="5">
      <t>サキ</t>
    </rPh>
    <phoneticPr fontId="3"/>
  </si>
  <si>
    <t>島根大学</t>
    <rPh sb="0" eb="2">
      <t>シマネ</t>
    </rPh>
    <rPh sb="2" eb="4">
      <t>ダイガク</t>
    </rPh>
    <phoneticPr fontId="3"/>
  </si>
  <si>
    <t>高知大学</t>
    <rPh sb="0" eb="2">
      <t>コウチ</t>
    </rPh>
    <rPh sb="2" eb="4">
      <t>ダイガク</t>
    </rPh>
    <phoneticPr fontId="3"/>
  </si>
  <si>
    <t>島根大学</t>
    <rPh sb="0" eb="2">
      <t>シマネ</t>
    </rPh>
    <rPh sb="2" eb="4">
      <t>ダイガク</t>
    </rPh>
    <phoneticPr fontId="3"/>
  </si>
  <si>
    <t>４</t>
    <phoneticPr fontId="3"/>
  </si>
  <si>
    <t>八幡　宗</t>
    <rPh sb="0" eb="2">
      <t>ヤハタ</t>
    </rPh>
    <rPh sb="3" eb="4">
      <t>ソウ</t>
    </rPh>
    <phoneticPr fontId="3"/>
  </si>
  <si>
    <t>鳥取大学</t>
    <rPh sb="0" eb="2">
      <t>トットリ</t>
    </rPh>
    <rPh sb="2" eb="4">
      <t>ダイガク</t>
    </rPh>
    <phoneticPr fontId="3"/>
  </si>
  <si>
    <t>水鳥　樹季</t>
    <rPh sb="0" eb="2">
      <t>ミズドリ</t>
    </rPh>
    <rPh sb="3" eb="4">
      <t>ジュ</t>
    </rPh>
    <rPh sb="4" eb="5">
      <t>キ</t>
    </rPh>
    <phoneticPr fontId="3"/>
  </si>
  <si>
    <t>鳴門教育大学</t>
    <rPh sb="0" eb="5">
      <t>ナルトキョウイクダイ</t>
    </rPh>
    <rPh sb="5" eb="6">
      <t>ガク</t>
    </rPh>
    <phoneticPr fontId="3"/>
  </si>
  <si>
    <t>高松大学</t>
    <rPh sb="0" eb="2">
      <t>タカマツ</t>
    </rPh>
    <rPh sb="2" eb="4">
      <t>ダイガク</t>
    </rPh>
    <phoneticPr fontId="3"/>
  </si>
  <si>
    <t xml:space="preserve">白樫  貴行 </t>
    <rPh sb="0" eb="2">
      <t>シラカシ</t>
    </rPh>
    <rPh sb="4" eb="6">
      <t>タカユキ</t>
    </rPh>
    <phoneticPr fontId="3"/>
  </si>
  <si>
    <t>三樹  勇太</t>
    <rPh sb="0" eb="1">
      <t>サン</t>
    </rPh>
    <rPh sb="1" eb="2">
      <t>ジュ</t>
    </rPh>
    <rPh sb="4" eb="6">
      <t>ユウタ</t>
    </rPh>
    <phoneticPr fontId="3"/>
  </si>
  <si>
    <t>川崎医療福祉大学</t>
    <rPh sb="0" eb="2">
      <t>カワサキ</t>
    </rPh>
    <rPh sb="2" eb="4">
      <t>イリョウ</t>
    </rPh>
    <rPh sb="4" eb="6">
      <t>フクシ</t>
    </rPh>
    <rPh sb="6" eb="8">
      <t>ダイガク</t>
    </rPh>
    <phoneticPr fontId="3"/>
  </si>
  <si>
    <t>愛媛大学</t>
    <rPh sb="0" eb="2">
      <t>エヒメ</t>
    </rPh>
    <rPh sb="2" eb="4">
      <t>ダイガク</t>
    </rPh>
    <phoneticPr fontId="3"/>
  </si>
  <si>
    <t>鳴門教育大学</t>
    <rPh sb="0" eb="2">
      <t>ナルト</t>
    </rPh>
    <rPh sb="2" eb="4">
      <t>キョウイク</t>
    </rPh>
    <rPh sb="4" eb="6">
      <t>ダイガク</t>
    </rPh>
    <phoneticPr fontId="3"/>
  </si>
  <si>
    <t>徳島大学</t>
    <rPh sb="0" eb="2">
      <t>トクシマ</t>
    </rPh>
    <rPh sb="2" eb="4">
      <t>ダイガク</t>
    </rPh>
    <phoneticPr fontId="3"/>
  </si>
  <si>
    <t>順位決定戦による</t>
    <rPh sb="0" eb="2">
      <t>ジュンイ</t>
    </rPh>
    <rPh sb="2" eb="5">
      <t>ケッテイセン</t>
    </rPh>
    <phoneticPr fontId="3"/>
  </si>
  <si>
    <t>高知工科大学</t>
    <rPh sb="0" eb="2">
      <t>コウチ</t>
    </rPh>
    <rPh sb="2" eb="4">
      <t>コウカ</t>
    </rPh>
    <rPh sb="4" eb="6">
      <t>ダイガク</t>
    </rPh>
    <phoneticPr fontId="3"/>
  </si>
  <si>
    <t>鳥取環境大学</t>
    <rPh sb="0" eb="2">
      <t>トットリ</t>
    </rPh>
    <rPh sb="2" eb="4">
      <t>カンキョウ</t>
    </rPh>
    <rPh sb="4" eb="6">
      <t>ダイガク</t>
    </rPh>
    <phoneticPr fontId="3"/>
  </si>
  <si>
    <t>８位</t>
    <rPh sb="1" eb="2">
      <t>イ</t>
    </rPh>
    <phoneticPr fontId="3"/>
  </si>
  <si>
    <t>４－５位は対戦間の結果による</t>
    <rPh sb="3" eb="4">
      <t>イ</t>
    </rPh>
    <rPh sb="5" eb="7">
      <t>タイセン</t>
    </rPh>
    <rPh sb="7" eb="8">
      <t>カン</t>
    </rPh>
    <rPh sb="9" eb="11">
      <t>ケッカ</t>
    </rPh>
    <phoneticPr fontId="3"/>
  </si>
  <si>
    <t>7-8位決定戦</t>
    <rPh sb="3" eb="4">
      <t>イ</t>
    </rPh>
    <rPh sb="4" eb="7">
      <t>ケッテイセン</t>
    </rPh>
    <phoneticPr fontId="3"/>
  </si>
  <si>
    <t>高知大</t>
    <rPh sb="0" eb="2">
      <t>コウチ</t>
    </rPh>
    <phoneticPr fontId="3"/>
  </si>
  <si>
    <t>鳥取環境大学</t>
    <rPh sb="0" eb="2">
      <t>トットリ</t>
    </rPh>
    <rPh sb="2" eb="4">
      <t>カンキョウ</t>
    </rPh>
    <rPh sb="4" eb="6">
      <t>ダイガク</t>
    </rPh>
    <phoneticPr fontId="3"/>
  </si>
  <si>
    <t>－</t>
    <phoneticPr fontId="3"/>
  </si>
  <si>
    <t>高知</t>
    <rPh sb="0" eb="2">
      <t>コウチ</t>
    </rPh>
    <phoneticPr fontId="3"/>
  </si>
  <si>
    <t>３－４位は対戦間の結果による</t>
    <rPh sb="3" eb="4">
      <t>イ</t>
    </rPh>
    <rPh sb="5" eb="7">
      <t>タイセン</t>
    </rPh>
    <rPh sb="7" eb="8">
      <t>カン</t>
    </rPh>
    <rPh sb="9" eb="11">
      <t>ケッカ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</si>
</sst>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4"/>
      <color indexed="10"/>
      <name val="ＭＳ Ｐゴシック"/>
      <family val="3"/>
      <charset val="128"/>
    </font>
    <font>
      <sz val="11"/>
      <color indexed="10"/>
      <name val="ＭＳ Ｐゴシック"/>
      <family val="3"/>
      <charset val="128"/>
    </font>
    <font>
      <sz val="12"/>
      <name val="ＭＳ Ｐゴシック"/>
      <family val="3"/>
      <charset val="128"/>
    </font>
    <font>
      <sz val="9"/>
      <name val="ＭＳ Ｐゴシック"/>
      <family val="3"/>
      <charset val="128"/>
    </font>
    <font>
      <sz val="12"/>
      <color indexed="10"/>
      <name val="ＭＳ Ｐゴシック"/>
      <family val="3"/>
      <charset val="128"/>
    </font>
    <font>
      <sz val="9"/>
      <color indexed="10"/>
      <name val="ＭＳ Ｐゴシック"/>
      <family val="3"/>
      <charset val="128"/>
    </font>
    <font>
      <sz val="8"/>
      <name val="ＭＳ Ｐゴシック"/>
      <family val="3"/>
      <charset val="128"/>
    </font>
    <font>
      <sz val="18"/>
      <name val="ＭＳ Ｐゴシック"/>
      <family val="3"/>
      <charset val="128"/>
    </font>
    <font>
      <u/>
      <sz val="11"/>
      <color theme="10"/>
      <name val="ＭＳ Ｐゴシック"/>
      <family val="3"/>
      <charset val="128"/>
    </font>
    <font>
      <u/>
      <sz val="11"/>
      <color theme="11"/>
      <name val="ＭＳ Ｐゴシック"/>
      <family val="3"/>
      <charset val="128"/>
    </font>
    <font>
      <b/>
      <sz val="14"/>
      <name val="ＭＳ Ｐゴシック"/>
      <family val="3"/>
      <charset val="128"/>
    </font>
    <font>
      <sz val="10"/>
      <name val="ＭＳ Ｐゴシック"/>
      <family val="3"/>
      <charset val="128"/>
    </font>
  </fonts>
  <fills count="2">
    <fill>
      <patternFill patternType="none"/>
    </fill>
    <fill>
      <patternFill patternType="gray125"/>
    </fill>
  </fills>
  <borders count="23">
    <border>
      <left/>
      <right/>
      <top/>
      <bottom/>
      <diagonal/>
    </border>
    <border>
      <left/>
      <right/>
      <top style="thin">
        <color auto="1"/>
      </top>
      <bottom/>
      <diagonal/>
    </border>
    <border>
      <left/>
      <right/>
      <top/>
      <bottom style="thin">
        <color auto="1"/>
      </bottom>
      <diagonal/>
    </border>
    <border>
      <left style="dashed">
        <color auto="1"/>
      </left>
      <right/>
      <top style="thin">
        <color auto="1"/>
      </top>
      <bottom/>
      <diagonal/>
    </border>
    <border>
      <left style="dashed">
        <color auto="1"/>
      </left>
      <right/>
      <top/>
      <bottom style="thin">
        <color auto="1"/>
      </bottom>
      <diagonal/>
    </border>
    <border>
      <left/>
      <right style="dashed">
        <color auto="1"/>
      </right>
      <top style="thin">
        <color auto="1"/>
      </top>
      <bottom/>
      <diagonal/>
    </border>
    <border>
      <left/>
      <right style="dashed">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thin">
        <color auto="1"/>
      </right>
      <top/>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s>
  <cellStyleXfs count="339">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70">
    <xf numFmtId="0" fontId="0" fillId="0" borderId="0" xfId="0"/>
    <xf numFmtId="0" fontId="2"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Alignment="1">
      <alignment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7" fillId="0" borderId="2"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2" fillId="0" borderId="0" xfId="0" applyFont="1" applyBorder="1" applyAlignment="1">
      <alignment horizontal="center" vertical="center" shrinkToFit="1"/>
    </xf>
    <xf numFmtId="0" fontId="4" fillId="0" borderId="0" xfId="0" applyFont="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horizontal="center" vertical="center" shrinkToFit="1"/>
    </xf>
    <xf numFmtId="0" fontId="1" fillId="0" borderId="0" xfId="0" applyFont="1" applyBorder="1" applyAlignment="1">
      <alignment vertical="center" shrinkToFit="1"/>
    </xf>
    <xf numFmtId="0" fontId="6" fillId="0" borderId="0" xfId="0" applyFont="1" applyBorder="1" applyAlignment="1">
      <alignment horizontal="center" vertical="center" shrinkToFit="1"/>
    </xf>
    <xf numFmtId="0" fontId="6" fillId="0" borderId="0" xfId="0" applyFont="1" applyAlignment="1">
      <alignment vertical="center" shrinkToFit="1"/>
    </xf>
    <xf numFmtId="0" fontId="1" fillId="0" borderId="0" xfId="0" applyFont="1" applyAlignment="1">
      <alignment vertical="center" shrinkToFit="1"/>
    </xf>
    <xf numFmtId="0" fontId="6" fillId="0" borderId="0" xfId="0" applyFont="1" applyBorder="1" applyAlignment="1">
      <alignment vertical="center" shrinkToFit="1"/>
    </xf>
    <xf numFmtId="0" fontId="2" fillId="0" borderId="0" xfId="0" applyFont="1" applyFill="1" applyBorder="1" applyAlignment="1">
      <alignment horizontal="center" vertical="center" shrinkToFit="1"/>
    </xf>
    <xf numFmtId="0" fontId="0" fillId="0" borderId="0" xfId="0"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0" fillId="0" borderId="0" xfId="0" applyAlignment="1">
      <alignment horizontal="center"/>
    </xf>
    <xf numFmtId="0" fontId="0" fillId="0" borderId="0" xfId="0" applyAlignment="1">
      <alignment horizontal="left"/>
    </xf>
    <xf numFmtId="0" fontId="2" fillId="0" borderId="0" xfId="0" applyFont="1" applyAlignment="1">
      <alignment horizontal="left" vertical="center" shrinkToFit="1"/>
    </xf>
    <xf numFmtId="0" fontId="0" fillId="0" borderId="0" xfId="0" applyAlignment="1">
      <alignment horizontal="right"/>
    </xf>
    <xf numFmtId="0" fontId="2" fillId="0" borderId="0" xfId="0" applyFont="1" applyAlignment="1">
      <alignment horizontal="right" vertical="center" shrinkToFit="1"/>
    </xf>
    <xf numFmtId="49" fontId="1" fillId="0" borderId="0" xfId="0" applyNumberFormat="1" applyFont="1" applyBorder="1" applyAlignment="1">
      <alignment horizontal="center" vertical="center" shrinkToFit="1"/>
    </xf>
    <xf numFmtId="49" fontId="1" fillId="0" borderId="0" xfId="0" applyNumberFormat="1" applyFont="1" applyBorder="1" applyAlignment="1">
      <alignment vertical="center" shrinkToFit="1"/>
    </xf>
    <xf numFmtId="0" fontId="10" fillId="0" borderId="0" xfId="0" applyFont="1" applyBorder="1" applyAlignment="1">
      <alignment horizontal="center" vertical="center" shrinkToFit="1"/>
    </xf>
    <xf numFmtId="49" fontId="0" fillId="0" borderId="0" xfId="0" applyNumberFormat="1" applyBorder="1" applyAlignment="1">
      <alignment horizontal="center" vertical="center" shrinkToFit="1"/>
    </xf>
    <xf numFmtId="0" fontId="10" fillId="0" borderId="0" xfId="0" applyFont="1" applyAlignment="1">
      <alignment horizontal="center" vertical="center" shrinkToFit="1"/>
    </xf>
    <xf numFmtId="49" fontId="0" fillId="0" borderId="0" xfId="0" applyNumberFormat="1" applyAlignment="1">
      <alignment horizontal="center" vertical="center" shrinkToFit="1"/>
    </xf>
    <xf numFmtId="49" fontId="1" fillId="0" borderId="0" xfId="0" applyNumberFormat="1" applyFont="1" applyAlignment="1">
      <alignment horizontal="center" vertical="center" shrinkToFit="1"/>
    </xf>
    <xf numFmtId="0" fontId="1" fillId="0" borderId="0" xfId="0" applyFont="1" applyAlignment="1">
      <alignment horizontal="center" vertical="center" shrinkToFit="1"/>
    </xf>
    <xf numFmtId="49" fontId="1" fillId="0" borderId="0" xfId="0" applyNumberFormat="1" applyFont="1" applyAlignment="1">
      <alignment vertical="center" shrinkToFit="1"/>
    </xf>
    <xf numFmtId="0" fontId="1" fillId="0" borderId="0" xfId="0" applyFont="1" applyFill="1" applyAlignment="1">
      <alignment vertical="center" shrinkToFit="1"/>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 fillId="0" borderId="0" xfId="0" applyFont="1" applyFill="1" applyAlignment="1">
      <alignment vertical="center"/>
    </xf>
    <xf numFmtId="0" fontId="6" fillId="0" borderId="0" xfId="0" applyFont="1" applyFill="1" applyAlignment="1">
      <alignment vertical="center" shrinkToFit="1"/>
    </xf>
    <xf numFmtId="0" fontId="6" fillId="0" borderId="0" xfId="0" applyFont="1" applyFill="1" applyBorder="1" applyAlignment="1">
      <alignment vertical="center" shrinkToFit="1"/>
    </xf>
    <xf numFmtId="0" fontId="1" fillId="0" borderId="0" xfId="0" applyFont="1" applyFill="1" applyBorder="1" applyAlignment="1">
      <alignment vertical="center" shrinkToFit="1"/>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applyAlignment="1">
      <alignment horizontal="center" vertical="center"/>
    </xf>
    <xf numFmtId="0" fontId="2" fillId="0" borderId="0" xfId="0" applyFont="1" applyAlignment="1">
      <alignment vertical="center"/>
    </xf>
    <xf numFmtId="0" fontId="7" fillId="0" borderId="0" xfId="0" applyFont="1" applyBorder="1" applyAlignment="1">
      <alignment horizontal="center" vertical="center" shrinkToFit="1"/>
    </xf>
    <xf numFmtId="0" fontId="7" fillId="0" borderId="1" xfId="0" applyFont="1" applyFill="1" applyBorder="1" applyAlignment="1">
      <alignment horizontal="center" vertical="center"/>
    </xf>
    <xf numFmtId="0" fontId="0" fillId="0" borderId="0" xfId="0" applyBorder="1" applyAlignment="1">
      <alignment horizontal="center" vertical="center" shrinkToFit="1"/>
    </xf>
    <xf numFmtId="0" fontId="1"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2" fillId="0" borderId="0" xfId="0" applyFont="1" applyAlignment="1">
      <alignment horizontal="center" vertical="center" shrinkToFit="1"/>
    </xf>
    <xf numFmtId="0" fontId="0" fillId="0" borderId="0" xfId="0" applyFont="1" applyBorder="1" applyAlignment="1">
      <alignment vertical="center"/>
    </xf>
    <xf numFmtId="49" fontId="0" fillId="0" borderId="0" xfId="0" applyNumberFormat="1" applyFont="1" applyBorder="1" applyAlignment="1">
      <alignment horizontal="center" vertical="center" shrinkToFit="1"/>
    </xf>
    <xf numFmtId="0" fontId="1" fillId="0" borderId="0" xfId="0" applyFont="1" applyBorder="1" applyAlignment="1">
      <alignment vertical="center" shrinkToFit="1"/>
    </xf>
    <xf numFmtId="0" fontId="0" fillId="0" borderId="0" xfId="0" applyAlignment="1">
      <alignment vertical="center" shrinkToFit="1"/>
    </xf>
    <xf numFmtId="0" fontId="0" fillId="0" borderId="0" xfId="0" applyFont="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11" fillId="0" borderId="0" xfId="0" applyFont="1" applyAlignment="1">
      <alignment horizontal="center" vertical="center" shrinkToFit="1"/>
    </xf>
    <xf numFmtId="0" fontId="11" fillId="0" borderId="0" xfId="0" applyFont="1" applyAlignment="1">
      <alignment horizontal="right" vertical="center" shrinkToFit="1"/>
    </xf>
    <xf numFmtId="0" fontId="2" fillId="0" borderId="0" xfId="0" applyFont="1" applyAlignment="1">
      <alignment horizontal="center" vertical="center" shrinkToFit="1"/>
    </xf>
    <xf numFmtId="56" fontId="2" fillId="0" borderId="0" xfId="0" applyNumberFormat="1" applyFont="1" applyAlignment="1">
      <alignment horizontal="center" vertical="center" shrinkToFit="1"/>
    </xf>
    <xf numFmtId="0" fontId="2" fillId="0" borderId="0" xfId="0" applyFont="1" applyAlignment="1">
      <alignment vertical="center" shrinkToFi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0" fillId="0" borderId="0" xfId="0" applyFont="1" applyBorder="1" applyAlignment="1">
      <alignment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11" fillId="0" borderId="0" xfId="0" applyFont="1" applyAlignment="1">
      <alignment horizontal="center" vertical="center" shrinkToFit="1"/>
    </xf>
    <xf numFmtId="0" fontId="11" fillId="0" borderId="0" xfId="0" applyFont="1" applyAlignment="1">
      <alignment horizontal="right" vertical="center" shrinkToFit="1"/>
    </xf>
    <xf numFmtId="0" fontId="0" fillId="0" borderId="0" xfId="0" applyFont="1" applyBorder="1" applyAlignment="1">
      <alignment vertical="center" shrinkToFit="1"/>
    </xf>
    <xf numFmtId="0" fontId="1" fillId="0" borderId="0" xfId="0" applyFont="1" applyBorder="1" applyAlignment="1">
      <alignment vertical="center" shrinkToFit="1"/>
    </xf>
    <xf numFmtId="0" fontId="0" fillId="0" borderId="0" xfId="0" applyAlignment="1">
      <alignment vertical="center" shrinkToFit="1"/>
    </xf>
    <xf numFmtId="0" fontId="0" fillId="0" borderId="0" xfId="0" applyFont="1" applyAlignment="1">
      <alignment vertical="center" shrinkToFit="1"/>
    </xf>
    <xf numFmtId="0" fontId="0" fillId="0" borderId="0" xfId="0"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Alignment="1">
      <alignment horizontal="left"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56" fontId="2" fillId="0" borderId="0" xfId="0" applyNumberFormat="1"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right" vertical="center" shrinkToFit="1"/>
    </xf>
    <xf numFmtId="0" fontId="0" fillId="0" borderId="2" xfId="0" applyFont="1" applyBorder="1" applyAlignment="1">
      <alignment horizontal="center" vertical="center" shrinkToFit="1"/>
    </xf>
    <xf numFmtId="0" fontId="6" fillId="0" borderId="7" xfId="0" applyFont="1" applyBorder="1" applyAlignment="1">
      <alignment vertical="center" shrinkToFit="1"/>
    </xf>
    <xf numFmtId="0" fontId="15" fillId="0" borderId="10"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6" fillId="0" borderId="13" xfId="0" applyFont="1" applyFill="1" applyBorder="1" applyAlignment="1">
      <alignment horizontal="center" vertical="center"/>
    </xf>
    <xf numFmtId="0" fontId="0" fillId="0" borderId="12" xfId="0" applyBorder="1" applyAlignment="1">
      <alignment horizontal="center" vertical="center"/>
    </xf>
    <xf numFmtId="0" fontId="6" fillId="0" borderId="8" xfId="0" applyFont="1" applyFill="1" applyBorder="1" applyAlignment="1">
      <alignment horizontal="center" vertical="center"/>
    </xf>
    <xf numFmtId="0" fontId="0" fillId="0" borderId="9" xfId="0" applyBorder="1" applyAlignment="1">
      <alignment horizontal="center" vertical="center"/>
    </xf>
    <xf numFmtId="0" fontId="6"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6" fillId="0" borderId="13" xfId="0" applyFont="1" applyBorder="1" applyAlignment="1">
      <alignment vertical="center"/>
    </xf>
    <xf numFmtId="0" fontId="6" fillId="0" borderId="12" xfId="0" applyFont="1" applyBorder="1" applyAlignment="1">
      <alignment vertical="center"/>
    </xf>
    <xf numFmtId="0" fontId="2" fillId="0" borderId="7"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5" fillId="0" borderId="10" xfId="0" applyFont="1" applyBorder="1" applyAlignment="1">
      <alignment horizontal="center" vertical="center" shrinkToFit="1"/>
    </xf>
    <xf numFmtId="0" fontId="15" fillId="0" borderId="11" xfId="0" applyFont="1" applyBorder="1" applyAlignment="1">
      <alignment horizontal="center" vertical="center" shrinkToFit="1"/>
    </xf>
    <xf numFmtId="0" fontId="2" fillId="0" borderId="20"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15" fillId="0" borderId="7" xfId="0" applyFont="1" applyFill="1" applyBorder="1" applyAlignment="1">
      <alignment horizontal="center" vertical="center" shrinkToFit="1"/>
    </xf>
    <xf numFmtId="0" fontId="15" fillId="0" borderId="7" xfId="0" applyFont="1" applyBorder="1" applyAlignment="1">
      <alignment horizontal="center" vertical="center" shrinkToFit="1"/>
    </xf>
    <xf numFmtId="0" fontId="6" fillId="0" borderId="7" xfId="0" applyFont="1" applyFill="1" applyBorder="1" applyAlignment="1">
      <alignment vertical="center" shrinkToFit="1"/>
    </xf>
    <xf numFmtId="0" fontId="2" fillId="0" borderId="7" xfId="0"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1" xfId="0" applyFont="1" applyFill="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Fill="1" applyBorder="1" applyAlignment="1">
      <alignment horizontal="center" vertical="center" shrinkToFit="1"/>
    </xf>
    <xf numFmtId="0" fontId="2" fillId="0" borderId="1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0" xfId="0" applyBorder="1" applyAlignment="1">
      <alignment vertical="center" shrinkToFit="1"/>
    </xf>
    <xf numFmtId="0" fontId="1" fillId="0" borderId="0" xfId="0" applyFont="1" applyBorder="1" applyAlignment="1">
      <alignment vertical="center" shrinkToFit="1"/>
    </xf>
    <xf numFmtId="0" fontId="14" fillId="0" borderId="0" xfId="0" applyFont="1" applyAlignment="1">
      <alignment horizontal="center" vertical="center" wrapText="1" shrinkToFit="1"/>
    </xf>
    <xf numFmtId="49" fontId="0" fillId="0" borderId="0" xfId="0" applyNumberFormat="1"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horizontal="center" vertical="top" wrapText="1" shrinkToFit="1"/>
    </xf>
    <xf numFmtId="0" fontId="1" fillId="0" borderId="0" xfId="0" applyFont="1" applyBorder="1" applyAlignment="1">
      <alignment horizontal="center" vertical="top" wrapText="1" shrinkToFit="1"/>
    </xf>
  </cellXfs>
  <cellStyles count="33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ハイパーリンク" xfId="293" builtinId="8" hidden="1"/>
    <cellStyle name="ハイパーリンク" xfId="295" builtinId="8" hidden="1"/>
    <cellStyle name="ハイパーリンク" xfId="297" builtinId="8" hidden="1"/>
    <cellStyle name="ハイパーリンク" xfId="299" builtinId="8" hidden="1"/>
    <cellStyle name="ハイパーリンク" xfId="301" builtinId="8" hidden="1"/>
    <cellStyle name="ハイパーリンク" xfId="303" builtinId="8" hidden="1"/>
    <cellStyle name="ハイパーリンク" xfId="305" builtinId="8" hidden="1"/>
    <cellStyle name="ハイパーリンク" xfId="307" builtinId="8" hidden="1"/>
    <cellStyle name="ハイパーリンク" xfId="309" builtinId="8" hidden="1"/>
    <cellStyle name="ハイパーリンク" xfId="311" builtinId="8" hidden="1"/>
    <cellStyle name="ハイパーリンク" xfId="313" builtinId="8" hidden="1"/>
    <cellStyle name="ハイパーリンク" xfId="315" builtinId="8" hidden="1"/>
    <cellStyle name="ハイパーリンク" xfId="317" builtinId="8" hidden="1"/>
    <cellStyle name="ハイパーリンク" xfId="319" builtinId="8" hidden="1"/>
    <cellStyle name="ハイパーリンク" xfId="321" builtinId="8" hidden="1"/>
    <cellStyle name="ハイパーリンク" xfId="323" builtinId="8" hidden="1"/>
    <cellStyle name="ハイパーリンク" xfId="325" builtinId="8" hidden="1"/>
    <cellStyle name="ハイパーリンク" xfId="327" builtinId="8" hidden="1"/>
    <cellStyle name="ハイパーリンク" xfId="329" builtinId="8" hidden="1"/>
    <cellStyle name="ハイパーリンク" xfId="331" builtinId="8" hidden="1"/>
    <cellStyle name="ハイパーリンク" xfId="333" builtinId="8" hidden="1"/>
    <cellStyle name="ハイパーリンク" xfId="335" builtinId="8" hidden="1"/>
    <cellStyle name="ハイパーリンク" xfId="33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296" builtinId="9" hidden="1"/>
    <cellStyle name="表示済みのハイパーリンク" xfId="298"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6" builtinId="9" hidden="1"/>
    <cellStyle name="表示済みのハイパーリンク" xfId="308" builtinId="9" hidden="1"/>
    <cellStyle name="表示済みのハイパーリンク" xfId="310" builtinId="9" hidden="1"/>
    <cellStyle name="表示済みのハイパーリンク" xfId="312" builtinId="9" hidden="1"/>
    <cellStyle name="表示済みのハイパーリンク" xfId="314" builtinId="9" hidden="1"/>
    <cellStyle name="表示済みのハイパーリンク" xfId="316"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4" builtinId="9" hidden="1"/>
    <cellStyle name="表示済みのハイパーリンク" xfId="326" builtinId="9" hidden="1"/>
    <cellStyle name="表示済みのハイパーリンク" xfId="328" builtinId="9" hidden="1"/>
    <cellStyle name="表示済みのハイパーリンク" xfId="330" builtinId="9" hidden="1"/>
    <cellStyle name="表示済みのハイパーリンク" xfId="332" builtinId="9" hidden="1"/>
    <cellStyle name="表示済みのハイパーリンク" xfId="334" builtinId="9" hidden="1"/>
    <cellStyle name="表示済みのハイパーリンク" xfId="336" builtinId="9" hidden="1"/>
    <cellStyle name="表示済みのハイパーリンク" xfId="338"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77610</xdr:colOff>
      <xdr:row>40</xdr:row>
      <xdr:rowOff>155222</xdr:rowOff>
    </xdr:from>
    <xdr:to>
      <xdr:col>15</xdr:col>
      <xdr:colOff>218722</xdr:colOff>
      <xdr:row>49</xdr:row>
      <xdr:rowOff>169333</xdr:rowOff>
    </xdr:to>
    <xdr:sp macro="" textlink="">
      <xdr:nvSpPr>
        <xdr:cNvPr id="2" name="テキスト ボックス 1"/>
        <xdr:cNvSpPr txBox="1"/>
      </xdr:nvSpPr>
      <xdr:spPr>
        <a:xfrm>
          <a:off x="3271660" y="10645422"/>
          <a:ext cx="4655962" cy="24144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春季リーグ戦の結果において、男子は環太平洋大学・高松大学・松山大学の</a:t>
          </a:r>
          <a:r>
            <a:rPr kumimoji="1" lang="en-US" altLang="ja-JP" sz="1100"/>
            <a:t>3</a:t>
          </a:r>
          <a:r>
            <a:rPr kumimoji="1" lang="ja-JP" altLang="en-US" sz="1100"/>
            <a:t>チームと、女子は環太平洋大学短期大学部・広島経済大学の</a:t>
          </a:r>
          <a:r>
            <a:rPr kumimoji="1" lang="en-US" altLang="ja-JP" sz="1100"/>
            <a:t>2</a:t>
          </a:r>
          <a:r>
            <a:rPr kumimoji="1" lang="ja-JP" altLang="en-US" sz="1100"/>
            <a:t>チームが</a:t>
          </a:r>
          <a:r>
            <a:rPr kumimoji="1" lang="en-US" altLang="ja-JP" sz="1100"/>
            <a:t>7</a:t>
          </a:r>
          <a:r>
            <a:rPr kumimoji="1" lang="ja-JP" altLang="en-US" sz="1100"/>
            <a:t>月</a:t>
          </a:r>
          <a:r>
            <a:rPr kumimoji="1" lang="en-US" altLang="ja-JP" sz="1100"/>
            <a:t>14</a:t>
          </a:r>
          <a:r>
            <a:rPr kumimoji="1" lang="ja-JP" altLang="en-US" sz="1100"/>
            <a:t>日から山口県周南市で行われる西日本学生選手権</a:t>
          </a:r>
          <a:r>
            <a:rPr kumimoji="1" lang="en-US" altLang="ja-JP" sz="1100"/>
            <a:t>【</a:t>
          </a:r>
          <a:r>
            <a:rPr kumimoji="1" lang="ja-JP" altLang="en-US" sz="1100"/>
            <a:t>インカレ出場決定戦の部</a:t>
          </a:r>
          <a:r>
            <a:rPr kumimoji="1" lang="en-US" altLang="ja-JP" sz="1100"/>
            <a:t>】</a:t>
          </a:r>
          <a:r>
            <a:rPr kumimoji="1" lang="ja-JP" altLang="en-US" sz="1100"/>
            <a:t>に出場する権利を獲得した。また、女子</a:t>
          </a:r>
          <a:r>
            <a:rPr kumimoji="1" lang="en-US" altLang="ja-JP" sz="1100"/>
            <a:t>Ⅰ</a:t>
          </a:r>
          <a:r>
            <a:rPr kumimoji="1" lang="ja-JP" altLang="en-US" sz="1100"/>
            <a:t>部優勝の環太平洋大学は</a:t>
          </a:r>
          <a:r>
            <a:rPr kumimoji="1" lang="en-US" altLang="ja-JP" sz="1100"/>
            <a:t>11</a:t>
          </a:r>
          <a:r>
            <a:rPr kumimoji="1" lang="ja-JP" altLang="en-US" sz="1100"/>
            <a:t>月に大阪市で行わる全日本学生選手権並びに西日本学生選手権大会</a:t>
          </a:r>
          <a:r>
            <a:rPr kumimoji="1" lang="en-US" altLang="ja-JP" sz="1100"/>
            <a:t>【</a:t>
          </a:r>
          <a:r>
            <a:rPr kumimoji="1" lang="ja-JP" altLang="en-US" sz="1100"/>
            <a:t>チャンピオンシップ</a:t>
          </a:r>
          <a:r>
            <a:rPr kumimoji="1" lang="en-US" altLang="ja-JP" sz="1100"/>
            <a:t>】</a:t>
          </a:r>
          <a:r>
            <a:rPr kumimoji="1" lang="ja-JP" altLang="en-US" sz="1100"/>
            <a:t>（場所・開催日未定）に出場する権利を獲得した。</a:t>
          </a:r>
        </a:p>
        <a:p>
          <a:endParaRPr kumimoji="1" lang="ja-JP" altLang="en-US"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view="pageBreakPreview" topLeftCell="A13" zoomScale="90" zoomScaleSheetLayoutView="90" workbookViewId="0">
      <selection activeCell="X17" sqref="X17"/>
    </sheetView>
  </sheetViews>
  <sheetFormatPr defaultColWidth="8.88671875" defaultRowHeight="13.2" x14ac:dyDescent="0.2"/>
  <cols>
    <col min="1" max="10" width="2.6640625" customWidth="1"/>
    <col min="11" max="11" width="2.6640625" style="42" customWidth="1"/>
    <col min="12" max="12" width="4.44140625" style="41" customWidth="1"/>
    <col min="13" max="13" width="2.6640625" style="41" customWidth="1"/>
    <col min="14" max="14" width="4.6640625" style="41" customWidth="1"/>
    <col min="15" max="15" width="2.6640625" style="44" customWidth="1"/>
    <col min="16" max="26" width="2.6640625" customWidth="1"/>
  </cols>
  <sheetData>
    <row r="1" spans="1:25" ht="20.100000000000001" customHeight="1" x14ac:dyDescent="0.2">
      <c r="A1" s="102" t="s">
        <v>112</v>
      </c>
      <c r="B1" s="102"/>
      <c r="C1" s="102"/>
      <c r="D1" s="102"/>
      <c r="E1" s="104">
        <v>43221</v>
      </c>
      <c r="F1" s="102"/>
      <c r="G1" s="102"/>
      <c r="H1" s="102"/>
    </row>
    <row r="2" spans="1:25" ht="20.100000000000001" customHeight="1" x14ac:dyDescent="0.2">
      <c r="A2" s="83"/>
      <c r="B2" s="83"/>
      <c r="C2" s="83"/>
      <c r="D2" s="83"/>
      <c r="E2" s="84"/>
      <c r="F2" s="83"/>
      <c r="G2" s="83"/>
      <c r="H2" s="83"/>
    </row>
    <row r="3" spans="1:25" ht="20.100000000000001" customHeight="1" x14ac:dyDescent="0.2">
      <c r="A3" s="67" t="s">
        <v>115</v>
      </c>
      <c r="B3" s="85"/>
      <c r="C3" s="85"/>
      <c r="D3" s="85"/>
      <c r="E3" s="85"/>
      <c r="F3" s="85"/>
      <c r="G3" s="85"/>
      <c r="H3" s="85"/>
      <c r="I3" s="40"/>
      <c r="J3" s="40"/>
      <c r="K3" s="43"/>
      <c r="L3" s="39"/>
      <c r="M3" s="39"/>
      <c r="N3" s="39"/>
      <c r="O3" s="45"/>
      <c r="P3" s="40"/>
      <c r="Q3" s="40"/>
      <c r="R3" s="39"/>
      <c r="S3" s="39"/>
      <c r="T3" s="39"/>
      <c r="U3" s="39"/>
      <c r="V3" s="39"/>
      <c r="W3" s="39"/>
      <c r="X3" s="39"/>
      <c r="Y3" s="39"/>
    </row>
    <row r="4" spans="1:25" ht="20.100000000000001" customHeight="1" x14ac:dyDescent="0.2">
      <c r="A4" s="102" t="s">
        <v>73</v>
      </c>
      <c r="B4" s="102"/>
      <c r="C4" s="102"/>
      <c r="D4" s="102"/>
      <c r="E4" s="102"/>
      <c r="F4" s="102"/>
      <c r="G4" s="102"/>
      <c r="H4" s="102"/>
      <c r="I4" s="102"/>
      <c r="J4" s="92"/>
      <c r="K4" s="43"/>
      <c r="L4" s="91"/>
      <c r="M4" s="91"/>
      <c r="N4" s="91"/>
      <c r="O4" s="45"/>
      <c r="P4" s="92"/>
      <c r="Q4" s="92"/>
      <c r="R4" s="91"/>
      <c r="S4" s="91"/>
      <c r="T4" s="91"/>
      <c r="U4" s="91"/>
      <c r="V4" s="91"/>
      <c r="W4" s="91"/>
      <c r="X4" s="91"/>
      <c r="Y4" s="91"/>
    </row>
    <row r="5" spans="1:25" ht="20.100000000000001" customHeight="1" x14ac:dyDescent="0.2">
      <c r="A5" s="102" t="s">
        <v>168</v>
      </c>
      <c r="B5" s="102"/>
      <c r="C5" s="102"/>
      <c r="D5" s="102"/>
      <c r="E5" s="102"/>
      <c r="F5" s="102"/>
      <c r="G5" s="102"/>
      <c r="H5" s="102"/>
      <c r="I5" s="103">
        <f>L5+L6</f>
        <v>26</v>
      </c>
      <c r="J5" s="103"/>
      <c r="K5" s="105" t="s">
        <v>49</v>
      </c>
      <c r="L5" s="39">
        <v>12</v>
      </c>
      <c r="M5" s="39" t="s">
        <v>51</v>
      </c>
      <c r="N5" s="39">
        <v>8</v>
      </c>
      <c r="O5" s="106" t="s">
        <v>50</v>
      </c>
      <c r="P5" s="103">
        <f>N5+N6</f>
        <v>15</v>
      </c>
      <c r="Q5" s="103"/>
      <c r="R5" s="102" t="s">
        <v>126</v>
      </c>
      <c r="S5" s="102"/>
      <c r="T5" s="102"/>
      <c r="U5" s="102"/>
      <c r="V5" s="102"/>
      <c r="W5" s="102"/>
      <c r="X5" s="102"/>
      <c r="Y5" s="102"/>
    </row>
    <row r="6" spans="1:25" ht="20.100000000000001" customHeight="1" x14ac:dyDescent="0.2">
      <c r="A6" s="102"/>
      <c r="B6" s="102"/>
      <c r="C6" s="102"/>
      <c r="D6" s="102"/>
      <c r="E6" s="102"/>
      <c r="F6" s="102"/>
      <c r="G6" s="102"/>
      <c r="H6" s="102"/>
      <c r="I6" s="103"/>
      <c r="J6" s="103"/>
      <c r="K6" s="105"/>
      <c r="L6" s="39">
        <v>14</v>
      </c>
      <c r="M6" s="39" t="s">
        <v>22</v>
      </c>
      <c r="N6" s="39">
        <v>7</v>
      </c>
      <c r="O6" s="106"/>
      <c r="P6" s="103"/>
      <c r="Q6" s="103"/>
      <c r="R6" s="102"/>
      <c r="S6" s="102"/>
      <c r="T6" s="102"/>
      <c r="U6" s="102"/>
      <c r="V6" s="102"/>
      <c r="W6" s="102"/>
      <c r="X6" s="102"/>
      <c r="Y6" s="102"/>
    </row>
    <row r="7" spans="1:25" ht="20.100000000000001" customHeight="1" x14ac:dyDescent="0.2">
      <c r="A7" s="102" t="s">
        <v>74</v>
      </c>
      <c r="B7" s="102"/>
      <c r="C7" s="102"/>
      <c r="D7" s="102"/>
      <c r="E7" s="102"/>
      <c r="F7" s="102"/>
      <c r="G7" s="102"/>
      <c r="H7" s="102"/>
      <c r="I7" s="102"/>
      <c r="J7" s="92"/>
      <c r="K7" s="93"/>
      <c r="L7" s="91"/>
      <c r="M7" s="91"/>
      <c r="N7" s="91"/>
      <c r="O7" s="94"/>
      <c r="P7" s="92"/>
      <c r="Q7" s="92"/>
      <c r="R7" s="91"/>
      <c r="S7" s="91"/>
      <c r="T7" s="91"/>
      <c r="U7" s="91"/>
      <c r="V7" s="91"/>
      <c r="W7" s="91"/>
      <c r="X7" s="91"/>
      <c r="Y7" s="91"/>
    </row>
    <row r="8" spans="1:25" ht="20.100000000000001" customHeight="1" x14ac:dyDescent="0.2">
      <c r="A8" s="102" t="s">
        <v>203</v>
      </c>
      <c r="B8" s="102"/>
      <c r="C8" s="102"/>
      <c r="D8" s="102"/>
      <c r="E8" s="102"/>
      <c r="F8" s="102"/>
      <c r="G8" s="102"/>
      <c r="H8" s="102"/>
      <c r="I8" s="103">
        <f>L8+L9</f>
        <v>24</v>
      </c>
      <c r="J8" s="103"/>
      <c r="K8" s="105" t="s">
        <v>49</v>
      </c>
      <c r="L8" s="73">
        <v>12</v>
      </c>
      <c r="M8" s="73" t="s">
        <v>22</v>
      </c>
      <c r="N8" s="73">
        <v>5</v>
      </c>
      <c r="O8" s="106" t="s">
        <v>50</v>
      </c>
      <c r="P8" s="103">
        <f>N8+N9</f>
        <v>20</v>
      </c>
      <c r="Q8" s="103"/>
      <c r="R8" s="102" t="s">
        <v>161</v>
      </c>
      <c r="S8" s="102"/>
      <c r="T8" s="102"/>
      <c r="U8" s="102"/>
      <c r="V8" s="102"/>
      <c r="W8" s="102"/>
      <c r="X8" s="102"/>
      <c r="Y8" s="102"/>
    </row>
    <row r="9" spans="1:25" ht="20.100000000000001" customHeight="1" x14ac:dyDescent="0.2">
      <c r="A9" s="102"/>
      <c r="B9" s="102"/>
      <c r="C9" s="102"/>
      <c r="D9" s="102"/>
      <c r="E9" s="102"/>
      <c r="F9" s="102"/>
      <c r="G9" s="102"/>
      <c r="H9" s="102"/>
      <c r="I9" s="103"/>
      <c r="J9" s="103"/>
      <c r="K9" s="105"/>
      <c r="L9" s="73">
        <v>12</v>
      </c>
      <c r="M9" s="73" t="s">
        <v>22</v>
      </c>
      <c r="N9" s="73">
        <v>15</v>
      </c>
      <c r="O9" s="106"/>
      <c r="P9" s="103"/>
      <c r="Q9" s="103"/>
      <c r="R9" s="102"/>
      <c r="S9" s="102"/>
      <c r="T9" s="102"/>
      <c r="U9" s="102"/>
      <c r="V9" s="102"/>
      <c r="W9" s="102"/>
      <c r="X9" s="102"/>
      <c r="Y9" s="102"/>
    </row>
    <row r="10" spans="1:25" ht="20.100000000000001" customHeight="1" x14ac:dyDescent="0.2">
      <c r="A10" s="102" t="s">
        <v>75</v>
      </c>
      <c r="B10" s="102"/>
      <c r="C10" s="102"/>
      <c r="D10" s="102"/>
      <c r="E10" s="102"/>
      <c r="F10" s="102"/>
      <c r="G10" s="102"/>
      <c r="H10" s="102"/>
      <c r="I10" s="102"/>
      <c r="J10" s="92"/>
      <c r="K10" s="93"/>
      <c r="L10" s="91"/>
      <c r="M10" s="91"/>
      <c r="N10" s="91"/>
      <c r="O10" s="94"/>
      <c r="P10" s="92"/>
      <c r="Q10" s="92"/>
      <c r="R10" s="91"/>
      <c r="S10" s="91"/>
      <c r="T10" s="91"/>
      <c r="U10" s="91"/>
      <c r="V10" s="91"/>
      <c r="W10" s="91"/>
      <c r="X10" s="91"/>
      <c r="Y10" s="91"/>
    </row>
    <row r="11" spans="1:25" ht="20.100000000000001" customHeight="1" x14ac:dyDescent="0.2">
      <c r="A11" s="102" t="s">
        <v>124</v>
      </c>
      <c r="B11" s="102"/>
      <c r="C11" s="102"/>
      <c r="D11" s="102"/>
      <c r="E11" s="102"/>
      <c r="F11" s="102"/>
      <c r="G11" s="102"/>
      <c r="H11" s="102"/>
      <c r="I11" s="103">
        <f>L11+L12</f>
        <v>21</v>
      </c>
      <c r="J11" s="103"/>
      <c r="K11" s="105" t="s">
        <v>49</v>
      </c>
      <c r="L11" s="91">
        <v>8</v>
      </c>
      <c r="M11" s="91" t="s">
        <v>22</v>
      </c>
      <c r="N11" s="91">
        <v>12</v>
      </c>
      <c r="O11" s="106" t="s">
        <v>50</v>
      </c>
      <c r="P11" s="103">
        <f>N11+N12</f>
        <v>23</v>
      </c>
      <c r="Q11" s="103"/>
      <c r="R11" s="102" t="s">
        <v>125</v>
      </c>
      <c r="S11" s="102"/>
      <c r="T11" s="102"/>
      <c r="U11" s="102"/>
      <c r="V11" s="102"/>
      <c r="W11" s="102"/>
      <c r="X11" s="102"/>
      <c r="Y11" s="102"/>
    </row>
    <row r="12" spans="1:25" ht="20.100000000000001" customHeight="1" x14ac:dyDescent="0.2">
      <c r="A12" s="102"/>
      <c r="B12" s="102"/>
      <c r="C12" s="102"/>
      <c r="D12" s="102"/>
      <c r="E12" s="102"/>
      <c r="F12" s="102"/>
      <c r="G12" s="102"/>
      <c r="H12" s="102"/>
      <c r="I12" s="103"/>
      <c r="J12" s="103"/>
      <c r="K12" s="105"/>
      <c r="L12" s="91">
        <v>13</v>
      </c>
      <c r="M12" s="91" t="s">
        <v>22</v>
      </c>
      <c r="N12" s="91">
        <v>11</v>
      </c>
      <c r="O12" s="106"/>
      <c r="P12" s="103"/>
      <c r="Q12" s="103"/>
      <c r="R12" s="102"/>
      <c r="S12" s="102"/>
      <c r="T12" s="102"/>
      <c r="U12" s="102"/>
      <c r="V12" s="102"/>
      <c r="W12" s="102"/>
      <c r="X12" s="102"/>
      <c r="Y12" s="102"/>
    </row>
    <row r="13" spans="1:25" ht="20.100000000000001" customHeight="1" x14ac:dyDescent="0.2">
      <c r="A13" s="102" t="s">
        <v>202</v>
      </c>
      <c r="B13" s="102"/>
      <c r="C13" s="102"/>
      <c r="D13" s="102"/>
      <c r="E13" s="102"/>
      <c r="F13" s="102"/>
      <c r="G13" s="102"/>
      <c r="H13" s="102"/>
      <c r="I13" s="102"/>
      <c r="J13" s="92"/>
      <c r="K13" s="93"/>
      <c r="L13" s="91"/>
      <c r="M13" s="91"/>
      <c r="N13" s="91"/>
      <c r="O13" s="94"/>
      <c r="P13" s="92"/>
      <c r="Q13" s="92"/>
      <c r="R13" s="91"/>
      <c r="S13" s="91"/>
      <c r="T13" s="91"/>
      <c r="U13" s="91"/>
      <c r="V13" s="91"/>
      <c r="W13" s="91"/>
      <c r="X13" s="91"/>
      <c r="Y13" s="91"/>
    </row>
    <row r="14" spans="1:25" ht="20.100000000000001" customHeight="1" x14ac:dyDescent="0.2">
      <c r="A14" s="102" t="s">
        <v>187</v>
      </c>
      <c r="B14" s="102"/>
      <c r="C14" s="102"/>
      <c r="D14" s="102"/>
      <c r="E14" s="102"/>
      <c r="F14" s="102"/>
      <c r="G14" s="102"/>
      <c r="H14" s="102"/>
      <c r="I14" s="103">
        <f>L14+L15</f>
        <v>27</v>
      </c>
      <c r="J14" s="103"/>
      <c r="K14" s="105" t="s">
        <v>49</v>
      </c>
      <c r="L14" s="91">
        <v>12</v>
      </c>
      <c r="M14" s="91" t="s">
        <v>22</v>
      </c>
      <c r="N14" s="91">
        <v>6</v>
      </c>
      <c r="O14" s="106" t="s">
        <v>50</v>
      </c>
      <c r="P14" s="103">
        <f>N14+N15</f>
        <v>17</v>
      </c>
      <c r="Q14" s="103"/>
      <c r="R14" s="102" t="s">
        <v>204</v>
      </c>
      <c r="S14" s="102"/>
      <c r="T14" s="102"/>
      <c r="U14" s="102"/>
      <c r="V14" s="102"/>
      <c r="W14" s="102"/>
      <c r="X14" s="102"/>
      <c r="Y14" s="102"/>
    </row>
    <row r="15" spans="1:25" ht="20.100000000000001" customHeight="1" x14ac:dyDescent="0.2">
      <c r="A15" s="102"/>
      <c r="B15" s="102"/>
      <c r="C15" s="102"/>
      <c r="D15" s="102"/>
      <c r="E15" s="102"/>
      <c r="F15" s="102"/>
      <c r="G15" s="102"/>
      <c r="H15" s="102"/>
      <c r="I15" s="103"/>
      <c r="J15" s="103"/>
      <c r="K15" s="105"/>
      <c r="L15" s="91">
        <v>15</v>
      </c>
      <c r="M15" s="91" t="s">
        <v>22</v>
      </c>
      <c r="N15" s="91">
        <v>11</v>
      </c>
      <c r="O15" s="106"/>
      <c r="P15" s="103"/>
      <c r="Q15" s="103"/>
      <c r="R15" s="102"/>
      <c r="S15" s="102"/>
      <c r="T15" s="102"/>
      <c r="U15" s="102"/>
      <c r="V15" s="102"/>
      <c r="W15" s="102"/>
      <c r="X15" s="102"/>
      <c r="Y15" s="102"/>
    </row>
    <row r="16" spans="1:25" s="80" customFormat="1" ht="20.100000000000001" customHeight="1" x14ac:dyDescent="0.2">
      <c r="A16" s="103" t="s">
        <v>116</v>
      </c>
      <c r="B16" s="103"/>
      <c r="C16" s="103"/>
      <c r="D16" s="103"/>
      <c r="E16" s="103"/>
      <c r="F16" s="103"/>
      <c r="G16" s="103"/>
      <c r="H16" s="103"/>
      <c r="I16" s="103"/>
      <c r="J16" s="103"/>
      <c r="K16" s="79"/>
      <c r="L16" s="79"/>
      <c r="M16" s="79"/>
      <c r="N16" s="79"/>
      <c r="O16" s="79"/>
    </row>
    <row r="17" spans="1:25" s="80" customFormat="1" ht="20.100000000000001" customHeight="1" x14ac:dyDescent="0.2">
      <c r="A17" s="102" t="s">
        <v>73</v>
      </c>
      <c r="B17" s="102"/>
      <c r="C17" s="102"/>
      <c r="D17" s="102"/>
      <c r="E17" s="102"/>
      <c r="F17" s="102"/>
      <c r="G17" s="102"/>
      <c r="H17" s="102"/>
      <c r="I17" s="102"/>
      <c r="J17" s="79"/>
      <c r="K17" s="79"/>
      <c r="L17" s="79"/>
      <c r="M17" s="79"/>
      <c r="N17" s="79"/>
      <c r="O17" s="79"/>
    </row>
    <row r="18" spans="1:25" ht="20.100000000000001" customHeight="1" x14ac:dyDescent="0.2">
      <c r="A18" s="102" t="s">
        <v>149</v>
      </c>
      <c r="B18" s="102"/>
      <c r="C18" s="102"/>
      <c r="D18" s="102"/>
      <c r="E18" s="102"/>
      <c r="F18" s="102"/>
      <c r="G18" s="102"/>
      <c r="H18" s="102"/>
      <c r="I18" s="103">
        <f>L18+L19</f>
        <v>20</v>
      </c>
      <c r="J18" s="103"/>
      <c r="K18" s="105" t="s">
        <v>49</v>
      </c>
      <c r="L18" s="79">
        <v>11</v>
      </c>
      <c r="M18" s="79" t="s">
        <v>22</v>
      </c>
      <c r="N18" s="79">
        <v>6</v>
      </c>
      <c r="O18" s="106" t="s">
        <v>50</v>
      </c>
      <c r="P18" s="103">
        <f>N18+N19</f>
        <v>17</v>
      </c>
      <c r="Q18" s="103"/>
      <c r="R18" s="102" t="s">
        <v>169</v>
      </c>
      <c r="S18" s="102"/>
      <c r="T18" s="102"/>
      <c r="U18" s="102"/>
      <c r="V18" s="102"/>
      <c r="W18" s="102"/>
      <c r="X18" s="102"/>
      <c r="Y18" s="102"/>
    </row>
    <row r="19" spans="1:25" ht="20.100000000000001" customHeight="1" x14ac:dyDescent="0.2">
      <c r="A19" s="102"/>
      <c r="B19" s="102"/>
      <c r="C19" s="102"/>
      <c r="D19" s="102"/>
      <c r="E19" s="102"/>
      <c r="F19" s="102"/>
      <c r="G19" s="102"/>
      <c r="H19" s="102"/>
      <c r="I19" s="103"/>
      <c r="J19" s="103"/>
      <c r="K19" s="105"/>
      <c r="L19" s="79">
        <v>9</v>
      </c>
      <c r="M19" s="79" t="s">
        <v>22</v>
      </c>
      <c r="N19" s="79">
        <v>11</v>
      </c>
      <c r="O19" s="106"/>
      <c r="P19" s="103"/>
      <c r="Q19" s="103"/>
      <c r="R19" s="102"/>
      <c r="S19" s="102"/>
      <c r="T19" s="102"/>
      <c r="U19" s="102"/>
      <c r="V19" s="102"/>
      <c r="W19" s="102"/>
      <c r="X19" s="102"/>
      <c r="Y19" s="102"/>
    </row>
    <row r="20" spans="1:25" ht="20.100000000000001" customHeight="1" x14ac:dyDescent="0.2">
      <c r="A20" s="102" t="s">
        <v>74</v>
      </c>
      <c r="B20" s="102"/>
      <c r="C20" s="102"/>
      <c r="D20" s="102"/>
      <c r="E20" s="102"/>
      <c r="F20" s="102"/>
      <c r="G20" s="102"/>
      <c r="H20" s="102"/>
      <c r="I20" s="102"/>
      <c r="J20" s="80"/>
      <c r="K20" s="81"/>
      <c r="L20" s="79"/>
      <c r="M20" s="79"/>
      <c r="N20" s="79"/>
      <c r="O20" s="82"/>
      <c r="P20" s="80"/>
      <c r="Q20" s="80"/>
      <c r="R20" s="79"/>
      <c r="S20" s="79"/>
      <c r="T20" s="79"/>
      <c r="U20" s="79"/>
      <c r="V20" s="79"/>
      <c r="W20" s="79"/>
      <c r="X20" s="79"/>
      <c r="Y20" s="79"/>
    </row>
    <row r="21" spans="1:25" ht="20.100000000000001" customHeight="1" x14ac:dyDescent="0.2">
      <c r="A21" s="102" t="s">
        <v>127</v>
      </c>
      <c r="B21" s="102"/>
      <c r="C21" s="102"/>
      <c r="D21" s="102"/>
      <c r="E21" s="102"/>
      <c r="F21" s="102"/>
      <c r="G21" s="102"/>
      <c r="H21" s="102"/>
      <c r="I21" s="103">
        <f>L21+L22</f>
        <v>22</v>
      </c>
      <c r="J21" s="103"/>
      <c r="K21" s="105" t="s">
        <v>49</v>
      </c>
      <c r="L21" s="79">
        <v>13</v>
      </c>
      <c r="M21" s="79" t="s">
        <v>22</v>
      </c>
      <c r="N21" s="79">
        <v>7</v>
      </c>
      <c r="O21" s="106" t="s">
        <v>50</v>
      </c>
      <c r="P21" s="103">
        <f>N21+N22</f>
        <v>15</v>
      </c>
      <c r="Q21" s="103"/>
      <c r="R21" s="102" t="s">
        <v>128</v>
      </c>
      <c r="S21" s="102"/>
      <c r="T21" s="102"/>
      <c r="U21" s="102"/>
      <c r="V21" s="102"/>
      <c r="W21" s="102"/>
      <c r="X21" s="102"/>
      <c r="Y21" s="102"/>
    </row>
    <row r="22" spans="1:25" ht="20.100000000000001" customHeight="1" x14ac:dyDescent="0.2">
      <c r="A22" s="102"/>
      <c r="B22" s="102"/>
      <c r="C22" s="102"/>
      <c r="D22" s="102"/>
      <c r="E22" s="102"/>
      <c r="F22" s="102"/>
      <c r="G22" s="102"/>
      <c r="H22" s="102"/>
      <c r="I22" s="103"/>
      <c r="J22" s="103"/>
      <c r="K22" s="105"/>
      <c r="L22" s="79">
        <v>9</v>
      </c>
      <c r="M22" s="79" t="s">
        <v>22</v>
      </c>
      <c r="N22" s="79">
        <v>8</v>
      </c>
      <c r="O22" s="106"/>
      <c r="P22" s="103"/>
      <c r="Q22" s="103"/>
      <c r="R22" s="102"/>
      <c r="S22" s="102"/>
      <c r="T22" s="102"/>
      <c r="U22" s="102"/>
      <c r="V22" s="102"/>
      <c r="W22" s="102"/>
      <c r="X22" s="102"/>
      <c r="Y22" s="102"/>
    </row>
    <row r="23" spans="1:25" ht="20.100000000000001" customHeight="1" x14ac:dyDescent="0.2">
      <c r="A23" s="102" t="s">
        <v>75</v>
      </c>
      <c r="B23" s="102"/>
      <c r="C23" s="102"/>
      <c r="D23" s="102"/>
      <c r="E23" s="102"/>
      <c r="F23" s="102"/>
      <c r="G23" s="102"/>
      <c r="H23" s="102"/>
      <c r="I23" s="102"/>
      <c r="J23" s="80"/>
      <c r="K23" s="81"/>
      <c r="L23" s="79"/>
      <c r="M23" s="79"/>
      <c r="N23" s="79"/>
      <c r="O23" s="82"/>
      <c r="P23" s="80"/>
      <c r="Q23" s="80"/>
      <c r="R23" s="79"/>
      <c r="S23" s="79"/>
      <c r="T23" s="79"/>
      <c r="U23" s="79"/>
      <c r="V23" s="79"/>
      <c r="W23" s="79"/>
      <c r="X23" s="79"/>
      <c r="Y23" s="79"/>
    </row>
    <row r="24" spans="1:25" ht="20.100000000000001" customHeight="1" x14ac:dyDescent="0.2">
      <c r="A24" s="102" t="s">
        <v>125</v>
      </c>
      <c r="B24" s="102"/>
      <c r="C24" s="102"/>
      <c r="D24" s="102"/>
      <c r="E24" s="102"/>
      <c r="F24" s="102"/>
      <c r="G24" s="102"/>
      <c r="H24" s="102"/>
      <c r="I24" s="103">
        <f>L24+L25</f>
        <v>20</v>
      </c>
      <c r="J24" s="103"/>
      <c r="K24" s="105" t="s">
        <v>49</v>
      </c>
      <c r="L24" s="79">
        <v>8</v>
      </c>
      <c r="M24" s="79" t="s">
        <v>22</v>
      </c>
      <c r="N24" s="79">
        <v>3</v>
      </c>
      <c r="O24" s="106" t="s">
        <v>50</v>
      </c>
      <c r="P24" s="103">
        <f>N24+N25</f>
        <v>8</v>
      </c>
      <c r="Q24" s="103"/>
      <c r="R24" s="102" t="s">
        <v>123</v>
      </c>
      <c r="S24" s="102"/>
      <c r="T24" s="102"/>
      <c r="U24" s="102"/>
      <c r="V24" s="102"/>
      <c r="W24" s="102"/>
      <c r="X24" s="102"/>
      <c r="Y24" s="102"/>
    </row>
    <row r="25" spans="1:25" ht="19.5" customHeight="1" x14ac:dyDescent="0.2">
      <c r="A25" s="102"/>
      <c r="B25" s="102"/>
      <c r="C25" s="102"/>
      <c r="D25" s="102"/>
      <c r="E25" s="102"/>
      <c r="F25" s="102"/>
      <c r="G25" s="102"/>
      <c r="H25" s="102"/>
      <c r="I25" s="103"/>
      <c r="J25" s="103"/>
      <c r="K25" s="105"/>
      <c r="L25" s="79">
        <v>12</v>
      </c>
      <c r="M25" s="79" t="s">
        <v>22</v>
      </c>
      <c r="N25" s="79">
        <v>5</v>
      </c>
      <c r="O25" s="106"/>
      <c r="P25" s="103"/>
      <c r="Q25" s="103"/>
      <c r="R25" s="102"/>
      <c r="S25" s="102"/>
      <c r="T25" s="102"/>
      <c r="U25" s="102"/>
      <c r="V25" s="102"/>
      <c r="W25" s="102"/>
      <c r="X25" s="102"/>
      <c r="Y25" s="102"/>
    </row>
    <row r="26" spans="1:25" ht="19.5" customHeight="1" x14ac:dyDescent="0.2"/>
    <row r="27" spans="1:25" ht="19.5" customHeight="1" x14ac:dyDescent="0.2"/>
  </sheetData>
  <mergeCells count="52">
    <mergeCell ref="K24:K25"/>
    <mergeCell ref="O24:O25"/>
    <mergeCell ref="P24:Q25"/>
    <mergeCell ref="R24:Y25"/>
    <mergeCell ref="R5:Y6"/>
    <mergeCell ref="P5:Q6"/>
    <mergeCell ref="R18:Y19"/>
    <mergeCell ref="R8:Y9"/>
    <mergeCell ref="K21:K22"/>
    <mergeCell ref="O21:O22"/>
    <mergeCell ref="P21:Q22"/>
    <mergeCell ref="R21:Y22"/>
    <mergeCell ref="K11:K12"/>
    <mergeCell ref="O11:O12"/>
    <mergeCell ref="P11:Q12"/>
    <mergeCell ref="R11:Y12"/>
    <mergeCell ref="K14:K15"/>
    <mergeCell ref="O14:O15"/>
    <mergeCell ref="P14:Q15"/>
    <mergeCell ref="R14:Y15"/>
    <mergeCell ref="A1:D1"/>
    <mergeCell ref="E1:H1"/>
    <mergeCell ref="K18:K19"/>
    <mergeCell ref="O18:O19"/>
    <mergeCell ref="P18:Q19"/>
    <mergeCell ref="A18:H19"/>
    <mergeCell ref="I18:J19"/>
    <mergeCell ref="P8:Q9"/>
    <mergeCell ref="K5:K6"/>
    <mergeCell ref="O5:O6"/>
    <mergeCell ref="K8:K9"/>
    <mergeCell ref="O8:O9"/>
    <mergeCell ref="A16:J16"/>
    <mergeCell ref="A17:I17"/>
    <mergeCell ref="A5:H6"/>
    <mergeCell ref="A4:I4"/>
    <mergeCell ref="A21:H22"/>
    <mergeCell ref="I21:J22"/>
    <mergeCell ref="A23:I23"/>
    <mergeCell ref="A24:H25"/>
    <mergeCell ref="I5:J6"/>
    <mergeCell ref="A8:H9"/>
    <mergeCell ref="I8:J9"/>
    <mergeCell ref="A20:I20"/>
    <mergeCell ref="I24:J25"/>
    <mergeCell ref="A7:I7"/>
    <mergeCell ref="A10:I10"/>
    <mergeCell ref="A11:H12"/>
    <mergeCell ref="I11:J12"/>
    <mergeCell ref="A13:I13"/>
    <mergeCell ref="A14:H15"/>
    <mergeCell ref="I14:J15"/>
  </mergeCells>
  <phoneticPr fontId="3"/>
  <printOptions horizontalCentered="1"/>
  <pageMargins left="0.39370078740157483" right="0.39370078740157483" top="0.39370078740157483" bottom="0.39370078740157483" header="0" footer="0"/>
  <pageSetup paperSize="9" scale="126" orientation="portrait" horizontalDpi="4294967293" verticalDpi="4294967293"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1"/>
  <sheetViews>
    <sheetView view="pageBreakPreview" topLeftCell="A8" zoomScale="90" zoomScaleSheetLayoutView="90" workbookViewId="0">
      <selection activeCell="AM44" sqref="AM44"/>
    </sheetView>
  </sheetViews>
  <sheetFormatPr defaultColWidth="8.88671875" defaultRowHeight="14.4" x14ac:dyDescent="0.2"/>
  <cols>
    <col min="1" max="1" width="8.6640625" style="35" customWidth="1"/>
    <col min="2" max="2" width="3.109375" style="10" customWidth="1"/>
    <col min="3" max="3" width="3.109375" style="11" customWidth="1"/>
    <col min="4" max="4" width="3.109375" style="12" customWidth="1"/>
    <col min="5" max="5" width="3.109375" style="11" customWidth="1"/>
    <col min="6" max="6" width="3.109375" style="10" customWidth="1"/>
    <col min="7" max="31" width="3.109375" style="5" customWidth="1"/>
    <col min="32" max="39" width="4.6640625" style="34" customWidth="1"/>
    <col min="40" max="40" width="4.6640625" style="35" customWidth="1"/>
    <col min="41" max="16384" width="8.88671875" style="5"/>
  </cols>
  <sheetData>
    <row r="1" spans="1:60" s="59" customFormat="1" ht="13.35" customHeight="1" x14ac:dyDescent="0.2">
      <c r="A1" s="107" t="s">
        <v>111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23"/>
      <c r="AP1" s="23"/>
      <c r="AQ1" s="23"/>
      <c r="AR1" s="23"/>
      <c r="AS1" s="23"/>
      <c r="AT1" s="23"/>
      <c r="AU1" s="23"/>
      <c r="AV1" s="23"/>
      <c r="AW1" s="23"/>
      <c r="AX1" s="23"/>
      <c r="AY1" s="23"/>
      <c r="AZ1" s="23"/>
      <c r="BA1" s="23"/>
      <c r="BB1" s="23"/>
      <c r="BC1" s="23"/>
      <c r="BD1" s="23"/>
      <c r="BE1" s="23"/>
      <c r="BF1" s="23"/>
      <c r="BG1" s="23"/>
      <c r="BH1" s="23"/>
    </row>
    <row r="2" spans="1:60" ht="13.35" customHeight="1" x14ac:dyDescent="0.2">
      <c r="A2" s="128" t="s">
        <v>0</v>
      </c>
      <c r="B2" s="126" t="str">
        <f>A4</f>
        <v>環太</v>
      </c>
      <c r="C2" s="126"/>
      <c r="D2" s="126"/>
      <c r="E2" s="126"/>
      <c r="F2" s="126"/>
      <c r="G2" s="126" t="str">
        <f>A6</f>
        <v>広経</v>
      </c>
      <c r="H2" s="126"/>
      <c r="I2" s="126"/>
      <c r="J2" s="126"/>
      <c r="K2" s="126"/>
      <c r="L2" s="126" t="str">
        <f>A8</f>
        <v>高松</v>
      </c>
      <c r="M2" s="126"/>
      <c r="N2" s="126"/>
      <c r="O2" s="126"/>
      <c r="P2" s="126"/>
      <c r="Q2" s="126" t="str">
        <f>A10</f>
        <v>松山</v>
      </c>
      <c r="R2" s="126"/>
      <c r="S2" s="126"/>
      <c r="T2" s="126"/>
      <c r="U2" s="126"/>
      <c r="V2" s="126" t="str">
        <f>A12</f>
        <v>広島</v>
      </c>
      <c r="W2" s="126"/>
      <c r="X2" s="126"/>
      <c r="Y2" s="126"/>
      <c r="Z2" s="126"/>
      <c r="AA2" s="126" t="str">
        <f>A14</f>
        <v>岡山</v>
      </c>
      <c r="AB2" s="126"/>
      <c r="AC2" s="126"/>
      <c r="AD2" s="126"/>
      <c r="AE2" s="126"/>
      <c r="AF2" s="134" t="s">
        <v>14</v>
      </c>
      <c r="AG2" s="134" t="s">
        <v>15</v>
      </c>
      <c r="AH2" s="134" t="s">
        <v>16</v>
      </c>
      <c r="AI2" s="134" t="s">
        <v>17</v>
      </c>
      <c r="AJ2" s="134" t="s">
        <v>18</v>
      </c>
      <c r="AK2" s="134" t="s">
        <v>19</v>
      </c>
      <c r="AL2" s="128" t="s">
        <v>118</v>
      </c>
      <c r="AM2" s="134" t="s">
        <v>20</v>
      </c>
      <c r="AN2" s="128" t="s">
        <v>3</v>
      </c>
      <c r="AO2" s="18"/>
      <c r="AP2" s="18"/>
      <c r="AQ2" s="18"/>
      <c r="AR2" s="18"/>
      <c r="AS2" s="18"/>
      <c r="AT2" s="18"/>
      <c r="AU2" s="18"/>
      <c r="AV2" s="18"/>
      <c r="AW2" s="18"/>
      <c r="AX2" s="18"/>
      <c r="AY2" s="18"/>
      <c r="AZ2" s="18"/>
      <c r="BA2" s="18"/>
      <c r="BB2" s="18"/>
      <c r="BC2" s="18"/>
      <c r="BD2" s="18"/>
      <c r="BE2" s="18"/>
      <c r="BF2" s="18"/>
      <c r="BG2" s="18"/>
      <c r="BH2" s="18"/>
    </row>
    <row r="3" spans="1:60" ht="13.35" customHeight="1" x14ac:dyDescent="0.2">
      <c r="A3" s="129"/>
      <c r="B3" s="130"/>
      <c r="C3" s="130"/>
      <c r="D3" s="130"/>
      <c r="E3" s="130"/>
      <c r="F3" s="130"/>
      <c r="G3" s="127"/>
      <c r="H3" s="127"/>
      <c r="I3" s="127"/>
      <c r="J3" s="127"/>
      <c r="K3" s="127"/>
      <c r="L3" s="130"/>
      <c r="M3" s="130"/>
      <c r="N3" s="130"/>
      <c r="O3" s="130"/>
      <c r="P3" s="130"/>
      <c r="Q3" s="130"/>
      <c r="R3" s="130"/>
      <c r="S3" s="130"/>
      <c r="T3" s="130"/>
      <c r="U3" s="130"/>
      <c r="V3" s="130"/>
      <c r="W3" s="130"/>
      <c r="X3" s="130"/>
      <c r="Y3" s="130"/>
      <c r="Z3" s="130"/>
      <c r="AA3" s="127"/>
      <c r="AB3" s="127"/>
      <c r="AC3" s="127"/>
      <c r="AD3" s="127"/>
      <c r="AE3" s="127"/>
      <c r="AF3" s="134"/>
      <c r="AG3" s="134"/>
      <c r="AH3" s="134"/>
      <c r="AI3" s="134"/>
      <c r="AJ3" s="134"/>
      <c r="AK3" s="134"/>
      <c r="AL3" s="129"/>
      <c r="AM3" s="134"/>
      <c r="AN3" s="129"/>
      <c r="AO3" s="18"/>
      <c r="AP3" s="18"/>
      <c r="AQ3" s="18"/>
      <c r="AR3" s="18"/>
      <c r="AS3" s="18"/>
      <c r="AT3" s="18"/>
      <c r="AU3" s="18"/>
      <c r="AV3" s="18"/>
      <c r="AW3" s="18"/>
      <c r="AX3" s="18"/>
      <c r="AY3" s="18"/>
      <c r="AZ3" s="18"/>
      <c r="BA3" s="18"/>
      <c r="BB3" s="18"/>
      <c r="BC3" s="18"/>
      <c r="BD3" s="18"/>
      <c r="BE3" s="18"/>
      <c r="BF3" s="18"/>
      <c r="BG3" s="18"/>
      <c r="BH3" s="18"/>
    </row>
    <row r="4" spans="1:60" ht="13.35" customHeight="1" x14ac:dyDescent="0.2">
      <c r="A4" s="124" t="s">
        <v>106</v>
      </c>
      <c r="B4" s="115"/>
      <c r="C4" s="116"/>
      <c r="D4" s="116"/>
      <c r="E4" s="116"/>
      <c r="F4" s="117"/>
      <c r="G4" s="111">
        <f>H4+H5</f>
        <v>32</v>
      </c>
      <c r="H4" s="86">
        <v>17</v>
      </c>
      <c r="I4" s="69" t="s">
        <v>52</v>
      </c>
      <c r="J4" s="87">
        <v>10</v>
      </c>
      <c r="K4" s="113">
        <f>J4+J5</f>
        <v>20</v>
      </c>
      <c r="L4" s="111">
        <f>M4+M5</f>
        <v>27</v>
      </c>
      <c r="M4" s="86">
        <v>11</v>
      </c>
      <c r="N4" s="69" t="s">
        <v>52</v>
      </c>
      <c r="O4" s="87">
        <v>12</v>
      </c>
      <c r="P4" s="113">
        <f>O4+O5</f>
        <v>27</v>
      </c>
      <c r="Q4" s="111">
        <f>R4+R5</f>
        <v>31</v>
      </c>
      <c r="R4" s="86">
        <v>15</v>
      </c>
      <c r="S4" s="69" t="s">
        <v>52</v>
      </c>
      <c r="T4" s="87">
        <v>12</v>
      </c>
      <c r="U4" s="113">
        <f>T4+T5</f>
        <v>19</v>
      </c>
      <c r="V4" s="111">
        <f>W4+W5</f>
        <v>36</v>
      </c>
      <c r="W4" s="86">
        <v>17</v>
      </c>
      <c r="X4" s="69" t="s">
        <v>52</v>
      </c>
      <c r="Y4" s="87">
        <v>9</v>
      </c>
      <c r="Z4" s="113">
        <f>Y4+Y5</f>
        <v>15</v>
      </c>
      <c r="AA4" s="111">
        <f>AB4+AB5</f>
        <v>36</v>
      </c>
      <c r="AB4" s="86">
        <v>21</v>
      </c>
      <c r="AC4" s="69" t="s">
        <v>52</v>
      </c>
      <c r="AD4" s="87">
        <v>11</v>
      </c>
      <c r="AE4" s="113">
        <f>AD4+AD5</f>
        <v>19</v>
      </c>
      <c r="AF4" s="108">
        <f>IF(G4&gt;K4,1)+IF(G4&lt;K4,0)+IF(G4=K4,0)+IF(L4&gt;P4,1)+IF(L4&lt;P4,0)+IF(L4=P4,0)+IF(Q4&gt;U4,1)+IF(Q4&lt;U4,0)+IF(Q4=U4,0)+IF(V4&gt;Z4,1)+IF(V4&lt;Z4,0)+IF(V4=Z4,0)+IF(AA4&gt;AE4,1)+IF(AA4&lt;AE4,0)+IF(AA4=AE4,0)</f>
        <v>4</v>
      </c>
      <c r="AG4" s="108">
        <f>IF(G4&gt;K4,0)+IF(G4&lt;K4,1)+IF(G4=K4,0)+IF(L4&gt;P4,0)+IF(L4&lt;P4,1)+IF(L4=P4,0)+IF(Q4&gt;U4,0)+IF(Q4&lt;U4,1)+IF(Q4=U4,0)+IF(V4&gt;Z4,0)+IF(V4&lt;Z4,1)+IF(V4=Z4,0)+IF(AA4&gt;AE4,0)+IF(AA4&lt;AE4,1)+IF(AA4=AE4,0)</f>
        <v>0</v>
      </c>
      <c r="AH4" s="108">
        <f>IF(G4&gt;K4,0)+IF(G4&lt;K4,0)+IF(G4=K4=0,0)+IF((G4&gt;0)*(K4&gt;0)*(G4=K4),1)+IF(L4&gt;P4,0)+IF(L4&lt;P4,0)+IF(L4=P4=0,0)+IF((L4&gt;0)*(P4&gt;0)*(L4=P4),1)+IF(Q4&gt;U4,0)+IF(Q4&lt;U4,0)+IF(Q4=U4=0,0)+IF((Q4&gt;0)*(U4&gt;0)*(Q4=U4),1)+IF(V4&gt;Z4,0)+IF(V4&lt;Z4,0)+IF(V4=Z4=0,0)+IF((V4&gt;0)*(Z4&gt;0)*(V4=Z4),1)+IF(AA4&gt;AE4,0)+IF(AA4&lt;AE4,0)+IF(AA4=AE4=0,0)+IF((AA4&gt;0)*(AE4&gt;0)*(AA4=AE4),1)</f>
        <v>1</v>
      </c>
      <c r="AI4" s="108">
        <f>SUM(AF4*2+AH4*1)</f>
        <v>9</v>
      </c>
      <c r="AJ4" s="108">
        <f>SUM(G4+L4+Q4+V4+AA4)</f>
        <v>162</v>
      </c>
      <c r="AK4" s="108">
        <f>SUM(K4+P4+U4+Z4+AE4)</f>
        <v>100</v>
      </c>
      <c r="AL4" s="108">
        <f>SUM(AJ4-AK4)</f>
        <v>62</v>
      </c>
      <c r="AM4" s="108">
        <v>1</v>
      </c>
      <c r="AN4" s="109"/>
      <c r="AO4" s="18"/>
      <c r="AP4" s="18"/>
      <c r="AQ4" s="18"/>
      <c r="AR4" s="18"/>
      <c r="AS4" s="18"/>
      <c r="AT4" s="18"/>
      <c r="AU4" s="18"/>
      <c r="AV4" s="18"/>
      <c r="AW4" s="18"/>
      <c r="AX4" s="18"/>
      <c r="AY4" s="18"/>
      <c r="AZ4" s="18"/>
      <c r="BA4" s="18"/>
      <c r="BB4" s="18"/>
      <c r="BC4" s="18"/>
      <c r="BD4" s="18"/>
      <c r="BE4" s="18"/>
      <c r="BF4" s="18"/>
      <c r="BG4" s="18"/>
      <c r="BH4" s="18"/>
    </row>
    <row r="5" spans="1:60" ht="13.35" customHeight="1" x14ac:dyDescent="0.2">
      <c r="A5" s="125"/>
      <c r="B5" s="118"/>
      <c r="C5" s="119"/>
      <c r="D5" s="119"/>
      <c r="E5" s="119"/>
      <c r="F5" s="120"/>
      <c r="G5" s="112"/>
      <c r="H5" s="88">
        <v>15</v>
      </c>
      <c r="I5" s="19" t="s">
        <v>52</v>
      </c>
      <c r="J5" s="89">
        <v>10</v>
      </c>
      <c r="K5" s="114"/>
      <c r="L5" s="112"/>
      <c r="M5" s="88">
        <v>16</v>
      </c>
      <c r="N5" s="19">
        <v>12</v>
      </c>
      <c r="O5" s="89">
        <v>15</v>
      </c>
      <c r="P5" s="114"/>
      <c r="Q5" s="112"/>
      <c r="R5" s="88">
        <v>16</v>
      </c>
      <c r="S5" s="19" t="s">
        <v>52</v>
      </c>
      <c r="T5" s="89">
        <v>7</v>
      </c>
      <c r="U5" s="114"/>
      <c r="V5" s="112"/>
      <c r="W5" s="88">
        <v>19</v>
      </c>
      <c r="X5" s="19" t="s">
        <v>52</v>
      </c>
      <c r="Y5" s="89">
        <v>6</v>
      </c>
      <c r="Z5" s="114"/>
      <c r="AA5" s="112"/>
      <c r="AB5" s="88">
        <v>15</v>
      </c>
      <c r="AC5" s="19" t="s">
        <v>52</v>
      </c>
      <c r="AD5" s="89">
        <v>8</v>
      </c>
      <c r="AE5" s="114"/>
      <c r="AF5" s="108"/>
      <c r="AG5" s="108"/>
      <c r="AH5" s="108"/>
      <c r="AI5" s="108"/>
      <c r="AJ5" s="108"/>
      <c r="AK5" s="108"/>
      <c r="AL5" s="108"/>
      <c r="AM5" s="108"/>
      <c r="AN5" s="110"/>
      <c r="AO5" s="18"/>
      <c r="AP5" s="18"/>
      <c r="AQ5" s="18"/>
      <c r="AR5" s="18"/>
      <c r="AS5" s="18"/>
      <c r="AT5" s="18"/>
      <c r="AU5" s="18"/>
      <c r="AV5" s="18"/>
      <c r="AW5" s="18"/>
      <c r="AX5" s="18"/>
      <c r="AY5" s="18"/>
      <c r="AZ5" s="18"/>
      <c r="BA5" s="18"/>
      <c r="BB5" s="18"/>
      <c r="BC5" s="18"/>
      <c r="BD5" s="18"/>
      <c r="BE5" s="18"/>
      <c r="BF5" s="18"/>
      <c r="BG5" s="18"/>
      <c r="BH5" s="18"/>
    </row>
    <row r="6" spans="1:60" ht="13.35" customHeight="1" x14ac:dyDescent="0.2">
      <c r="A6" s="124" t="s">
        <v>57</v>
      </c>
      <c r="B6" s="139">
        <f>C6+C7</f>
        <v>20</v>
      </c>
      <c r="C6" s="86">
        <f>J4</f>
        <v>10</v>
      </c>
      <c r="D6" s="69" t="s">
        <v>52</v>
      </c>
      <c r="E6" s="87">
        <f>H4</f>
        <v>17</v>
      </c>
      <c r="F6" s="113">
        <f>E6+E7</f>
        <v>32</v>
      </c>
      <c r="G6" s="115"/>
      <c r="H6" s="116"/>
      <c r="I6" s="116"/>
      <c r="J6" s="116"/>
      <c r="K6" s="117"/>
      <c r="L6" s="111">
        <f>M6+M7</f>
        <v>26</v>
      </c>
      <c r="M6" s="86">
        <v>12</v>
      </c>
      <c r="N6" s="69" t="s">
        <v>205</v>
      </c>
      <c r="O6" s="87">
        <v>14</v>
      </c>
      <c r="P6" s="113">
        <f>O6+O7</f>
        <v>25</v>
      </c>
      <c r="Q6" s="111">
        <f>R6+R7</f>
        <v>26</v>
      </c>
      <c r="R6" s="86">
        <v>10</v>
      </c>
      <c r="S6" s="69" t="s">
        <v>52</v>
      </c>
      <c r="T6" s="87">
        <v>17</v>
      </c>
      <c r="U6" s="113">
        <f>T6+T7</f>
        <v>28</v>
      </c>
      <c r="V6" s="111">
        <f>W6+W7</f>
        <v>23</v>
      </c>
      <c r="W6" s="86">
        <v>9</v>
      </c>
      <c r="X6" s="69" t="s">
        <v>52</v>
      </c>
      <c r="Y6" s="87">
        <v>10</v>
      </c>
      <c r="Z6" s="113">
        <f>Y6+Y7</f>
        <v>27</v>
      </c>
      <c r="AA6" s="111">
        <f>AB6+AB7</f>
        <v>30</v>
      </c>
      <c r="AB6" s="86">
        <v>13</v>
      </c>
      <c r="AC6" s="69" t="s">
        <v>52</v>
      </c>
      <c r="AD6" s="87">
        <v>11</v>
      </c>
      <c r="AE6" s="113">
        <f>AD6+AD7</f>
        <v>24</v>
      </c>
      <c r="AF6" s="108">
        <f>IF(B6&gt;F6,1)+IF(B6&lt;F6,0)+IF(B6=F6,0)+IF(L6&gt;P6,1)+IF(L6&lt;P6,0)+IF(L6=P6,0)+IF(Q6&gt;U6,1)+IF(Q6&lt;U6,0)+IF(Q6=U6,0)+IF(V6&gt;Z6,1)+IF(V6&lt;Z6,0)+IF(V6=Z6,0)+IF(AA6&gt;AE6,1)+IF(AA6&lt;AE6,0)+IF(AA6=AE6,0)</f>
        <v>2</v>
      </c>
      <c r="AG6" s="108">
        <f>IF(B6&gt;F6,0)+IF(B6&lt;F6,1)+IF(B6=F6,0)+IF(L6&gt;P6,0)+IF(L6&lt;P6,1)+IF(L6=P6,0)+IF(Q6&gt;U6,0)+IF(Q6&lt;U6,1)+IF(Q6=U6,0)+IF(V6&gt;Z6,0)+IF(V6&lt;Z6,1)+IF(V6=Z6,0)+IF(AA6&gt;AE6,0)+IF(AA6&lt;AE6,1)+IF(AA6=AE6,0)</f>
        <v>3</v>
      </c>
      <c r="AH6" s="135">
        <f>IF(B6&gt;F6,0)+IF(B6&lt;F6,0)+IF(B6=F6=0,0)+IF((B6&gt;0)*(F6&gt;0)*(B6=F6),1)+IF(L6&gt;P6,0)+IF(L6&lt;P6,0)+IF(L6=P6=0,0)+IF((L6&gt;0)*(P6&gt;0)*(L6=P6),1)+IF(Q6&gt;U6,0)+IF(Q6&lt;U6,0)+IF(Q6=U6=0,0)+IF((Q6&gt;0)*(U6&gt;0)*(Q6=U6),1)+IF(V6&gt;Z6,0)+IF(V6&lt;Z6,0)+IF(V6=Z6=0,0)+IF((V6&gt;0)*(Z6&gt;0)*(V6=Z6),1)+IF(AA6&gt;AE6,0)+IF(AA6&lt;AE6,0)+IF(AA6=AE6=0,0)+IF((AA6&gt;0)*(AE6&gt;0)*(AA6=AE6),1)</f>
        <v>0</v>
      </c>
      <c r="AI6" s="108">
        <f>SUM(AF6*2+AH6*1)</f>
        <v>4</v>
      </c>
      <c r="AJ6" s="108">
        <f>SUM(B6+L6+Q6+V6+AA6)</f>
        <v>125</v>
      </c>
      <c r="AK6" s="108">
        <f>SUM(F6+P6+U6+Z6+AE6)</f>
        <v>136</v>
      </c>
      <c r="AL6" s="108">
        <f>SUM(AJ6-AK6)</f>
        <v>-11</v>
      </c>
      <c r="AM6" s="108">
        <v>5</v>
      </c>
      <c r="AN6" s="109"/>
      <c r="AO6" s="18"/>
      <c r="AP6" s="18"/>
      <c r="AQ6" s="18"/>
      <c r="AR6" s="18"/>
      <c r="AS6" s="18"/>
      <c r="AT6" s="18"/>
      <c r="AU6" s="18"/>
      <c r="AV6" s="18"/>
      <c r="AW6" s="18"/>
      <c r="AX6" s="18"/>
      <c r="AY6" s="18"/>
      <c r="AZ6" s="18"/>
      <c r="BA6" s="18"/>
      <c r="BB6" s="18"/>
      <c r="BC6" s="18"/>
      <c r="BD6" s="18"/>
      <c r="BE6" s="18"/>
      <c r="BF6" s="18"/>
      <c r="BG6" s="18"/>
      <c r="BH6" s="18"/>
    </row>
    <row r="7" spans="1:60" ht="13.35" customHeight="1" x14ac:dyDescent="0.2">
      <c r="A7" s="125"/>
      <c r="B7" s="140"/>
      <c r="C7" s="88">
        <f>J5</f>
        <v>10</v>
      </c>
      <c r="D7" s="19" t="s">
        <v>52</v>
      </c>
      <c r="E7" s="89">
        <f>H5</f>
        <v>15</v>
      </c>
      <c r="F7" s="114"/>
      <c r="G7" s="118"/>
      <c r="H7" s="119"/>
      <c r="I7" s="119"/>
      <c r="J7" s="119"/>
      <c r="K7" s="120"/>
      <c r="L7" s="112"/>
      <c r="M7" s="88">
        <v>14</v>
      </c>
      <c r="N7" s="19" t="s">
        <v>52</v>
      </c>
      <c r="O7" s="89">
        <v>11</v>
      </c>
      <c r="P7" s="114"/>
      <c r="Q7" s="112"/>
      <c r="R7" s="88">
        <v>16</v>
      </c>
      <c r="S7" s="19" t="s">
        <v>52</v>
      </c>
      <c r="T7" s="89">
        <v>11</v>
      </c>
      <c r="U7" s="114"/>
      <c r="V7" s="112"/>
      <c r="W7" s="88">
        <v>14</v>
      </c>
      <c r="X7" s="19" t="s">
        <v>52</v>
      </c>
      <c r="Y7" s="89">
        <v>17</v>
      </c>
      <c r="Z7" s="114"/>
      <c r="AA7" s="112"/>
      <c r="AB7" s="88">
        <v>17</v>
      </c>
      <c r="AC7" s="19" t="s">
        <v>52</v>
      </c>
      <c r="AD7" s="89">
        <v>13</v>
      </c>
      <c r="AE7" s="114"/>
      <c r="AF7" s="108"/>
      <c r="AG7" s="108"/>
      <c r="AH7" s="135"/>
      <c r="AI7" s="108"/>
      <c r="AJ7" s="108"/>
      <c r="AK7" s="108"/>
      <c r="AL7" s="108"/>
      <c r="AM7" s="108"/>
      <c r="AN7" s="110"/>
      <c r="AO7" s="18"/>
      <c r="AP7" s="18"/>
      <c r="AQ7" s="18"/>
      <c r="AR7" s="18"/>
      <c r="AS7" s="74"/>
      <c r="AT7" s="18"/>
      <c r="AU7" s="18"/>
      <c r="AV7" s="18"/>
      <c r="AW7" s="18"/>
      <c r="AX7" s="18"/>
      <c r="AY7" s="18"/>
      <c r="AZ7" s="18"/>
      <c r="BA7" s="18"/>
      <c r="BB7" s="18"/>
      <c r="BC7" s="18"/>
      <c r="BD7" s="18"/>
      <c r="BE7" s="18"/>
      <c r="BF7" s="18"/>
      <c r="BG7" s="18"/>
      <c r="BH7" s="18"/>
    </row>
    <row r="8" spans="1:60" ht="13.35" customHeight="1" x14ac:dyDescent="0.2">
      <c r="A8" s="124" t="s">
        <v>166</v>
      </c>
      <c r="B8" s="139">
        <f>C8+C9</f>
        <v>27</v>
      </c>
      <c r="C8" s="86">
        <f>O4</f>
        <v>12</v>
      </c>
      <c r="D8" s="69" t="s">
        <v>52</v>
      </c>
      <c r="E8" s="87">
        <f>M4</f>
        <v>11</v>
      </c>
      <c r="F8" s="113">
        <f>E8+E9</f>
        <v>27</v>
      </c>
      <c r="G8" s="111">
        <f>H8+H9</f>
        <v>25</v>
      </c>
      <c r="H8" s="86">
        <f>O6</f>
        <v>14</v>
      </c>
      <c r="I8" s="69" t="s">
        <v>52</v>
      </c>
      <c r="J8" s="87">
        <f>M6</f>
        <v>12</v>
      </c>
      <c r="K8" s="113">
        <f>J8+J9</f>
        <v>26</v>
      </c>
      <c r="L8" s="115"/>
      <c r="M8" s="116"/>
      <c r="N8" s="116"/>
      <c r="O8" s="116"/>
      <c r="P8" s="117"/>
      <c r="Q8" s="111">
        <f>R8+R9</f>
        <v>24</v>
      </c>
      <c r="R8" s="86">
        <v>14</v>
      </c>
      <c r="S8" s="69" t="s">
        <v>52</v>
      </c>
      <c r="T8" s="87">
        <v>7</v>
      </c>
      <c r="U8" s="113">
        <f>T8+T9</f>
        <v>17</v>
      </c>
      <c r="V8" s="111">
        <f>W8+W9</f>
        <v>31</v>
      </c>
      <c r="W8" s="86">
        <v>15</v>
      </c>
      <c r="X8" s="69" t="s">
        <v>52</v>
      </c>
      <c r="Y8" s="87">
        <v>8</v>
      </c>
      <c r="Z8" s="113">
        <f>Y8+Y9</f>
        <v>20</v>
      </c>
      <c r="AA8" s="111">
        <f>AB8+AB9</f>
        <v>37</v>
      </c>
      <c r="AB8" s="86">
        <v>14</v>
      </c>
      <c r="AC8" s="69" t="s">
        <v>52</v>
      </c>
      <c r="AD8" s="87">
        <v>7</v>
      </c>
      <c r="AE8" s="113">
        <f>AD8+AD9</f>
        <v>15</v>
      </c>
      <c r="AF8" s="108">
        <f>IF(B8&gt;F8,1)+IF(B8&lt;F8,0)+IF(B8=F8,0)+IF(G8&gt;K8,1)+IF(G8&lt;K8,0)+IF(G8=K8,0)+IF(Q8&gt;U8,1)+IF(Q8&lt;U8,0)+IF(Q8=U8,0)+IF(V8&gt;Z8,1)+IF(V8&lt;Z8,0)+IF(V8=Z8,0)+IF(AA8&gt;AE8,1)+IF(AA8&lt;AE8,0)+IF(AA8=AE8,0)</f>
        <v>3</v>
      </c>
      <c r="AG8" s="108">
        <f>IF(B8&gt;F8,0)+IF(B8&lt;F8,1)+IF(B8=F8,0)+IF(G8&gt;K8,0)+IF(G8&lt;K8,1)+IF(G8=K8,0)+IF(Q8&gt;U8,0)+IF(Q8&lt;U8,1)+IF(Q8=U8,0)+IF(V8&gt;Z8,0)+IF(V8&lt;Z8,1)+IF(V8=Z8,0)+IF(AA8&gt;AE8,0)+IF(AA8&lt;AE8,1)+IF(AA8=AE8,0)</f>
        <v>1</v>
      </c>
      <c r="AH8" s="108">
        <f>IF(B8&gt;F8,0)+IF(B8&lt;F8,0)+IF(B8=F8=0,0)+IF((B8&gt;0)*(F8&gt;0)*(B8=F8),1)+IF(G8&gt;K8,0)+IF(G8&lt;K8,0)+IF(G8=K8=0,0)+IF((G8&gt;0)*(K8&gt;0)*(G8=K8),1)+IF(Q8&gt;U8,0)+IF(Q8&lt;U8,0)+IF(Q8=U8=0,0)+IF((Q8&gt;0)*(U8&gt;0)*(Q8=U8),1)+IF(V8&gt;Z8,0)+IF(V8&lt;Z8,0)+IF(V8=Z8=0,0)+IF((V8&gt;0)*(Z8&gt;0)*(V8=Z8),1)+IF(AA8&gt;AE8,0)+IF(AA8&lt;AE8,0)+IF(AA8=AE8=0,0)+IF((AA8&gt;0)*(AE8&gt;0)*(AA8=AE8),1)</f>
        <v>1</v>
      </c>
      <c r="AI8" s="108">
        <f>SUM(AF8*2+AH8*1)</f>
        <v>7</v>
      </c>
      <c r="AJ8" s="108">
        <f>SUM(B8+G8+Q8+V8+AA8)</f>
        <v>144</v>
      </c>
      <c r="AK8" s="108">
        <f>SUM(F8+K8+U8+Z8+AE8)</f>
        <v>105</v>
      </c>
      <c r="AL8" s="108">
        <f>SUM(AJ8-AK8)</f>
        <v>39</v>
      </c>
      <c r="AM8" s="108">
        <v>2</v>
      </c>
      <c r="AN8" s="109"/>
      <c r="AO8" s="18"/>
      <c r="AP8" s="18"/>
      <c r="AQ8" s="18"/>
      <c r="AR8" s="18"/>
      <c r="AS8" s="18"/>
      <c r="AT8" s="18"/>
      <c r="AU8" s="18"/>
      <c r="AV8" s="18"/>
      <c r="AW8" s="18"/>
      <c r="AX8" s="18"/>
      <c r="AY8" s="18"/>
      <c r="AZ8" s="18"/>
      <c r="BA8" s="18"/>
      <c r="BB8" s="18"/>
      <c r="BC8" s="18"/>
      <c r="BD8" s="18"/>
      <c r="BE8" s="18"/>
      <c r="BF8" s="18"/>
      <c r="BG8" s="18"/>
      <c r="BH8" s="18"/>
    </row>
    <row r="9" spans="1:60" ht="13.35" customHeight="1" x14ac:dyDescent="0.2">
      <c r="A9" s="125"/>
      <c r="B9" s="140"/>
      <c r="C9" s="88">
        <f>O5</f>
        <v>15</v>
      </c>
      <c r="D9" s="19" t="s">
        <v>52</v>
      </c>
      <c r="E9" s="89">
        <f>M5</f>
        <v>16</v>
      </c>
      <c r="F9" s="114"/>
      <c r="G9" s="112"/>
      <c r="H9" s="88">
        <f>O7</f>
        <v>11</v>
      </c>
      <c r="I9" s="19" t="s">
        <v>52</v>
      </c>
      <c r="J9" s="89">
        <f>M7</f>
        <v>14</v>
      </c>
      <c r="K9" s="114"/>
      <c r="L9" s="118"/>
      <c r="M9" s="119"/>
      <c r="N9" s="119"/>
      <c r="O9" s="119"/>
      <c r="P9" s="120"/>
      <c r="Q9" s="112"/>
      <c r="R9" s="88">
        <v>10</v>
      </c>
      <c r="S9" s="19" t="s">
        <v>52</v>
      </c>
      <c r="T9" s="89">
        <v>10</v>
      </c>
      <c r="U9" s="114"/>
      <c r="V9" s="112"/>
      <c r="W9" s="88">
        <v>16</v>
      </c>
      <c r="X9" s="19" t="s">
        <v>52</v>
      </c>
      <c r="Y9" s="89">
        <v>12</v>
      </c>
      <c r="Z9" s="114"/>
      <c r="AA9" s="112"/>
      <c r="AB9" s="88">
        <v>23</v>
      </c>
      <c r="AC9" s="19" t="s">
        <v>52</v>
      </c>
      <c r="AD9" s="89">
        <v>8</v>
      </c>
      <c r="AE9" s="114"/>
      <c r="AF9" s="108"/>
      <c r="AG9" s="108"/>
      <c r="AH9" s="108"/>
      <c r="AI9" s="108"/>
      <c r="AJ9" s="108"/>
      <c r="AK9" s="108"/>
      <c r="AL9" s="108"/>
      <c r="AM9" s="108"/>
      <c r="AN9" s="110"/>
      <c r="AO9" s="18"/>
      <c r="AP9" s="18"/>
      <c r="AQ9" s="18"/>
      <c r="AR9" s="18"/>
      <c r="AS9" s="18"/>
      <c r="AT9" s="18"/>
      <c r="AU9" s="18"/>
      <c r="AV9" s="18"/>
      <c r="AW9" s="18"/>
      <c r="AX9" s="18"/>
      <c r="AY9" s="18"/>
      <c r="AZ9" s="18"/>
      <c r="BA9" s="18"/>
      <c r="BB9" s="18"/>
      <c r="BC9" s="18"/>
      <c r="BD9" s="18"/>
      <c r="BE9" s="18"/>
      <c r="BF9" s="18"/>
      <c r="BG9" s="18"/>
      <c r="BH9" s="18"/>
    </row>
    <row r="10" spans="1:60" ht="13.35" customHeight="1" x14ac:dyDescent="0.2">
      <c r="A10" s="124" t="s">
        <v>5</v>
      </c>
      <c r="B10" s="139">
        <f>C10+C11</f>
        <v>19</v>
      </c>
      <c r="C10" s="86">
        <f>T4</f>
        <v>12</v>
      </c>
      <c r="D10" s="69" t="s">
        <v>52</v>
      </c>
      <c r="E10" s="87">
        <f>R4</f>
        <v>15</v>
      </c>
      <c r="F10" s="113">
        <f>E10+E11</f>
        <v>31</v>
      </c>
      <c r="G10" s="111">
        <f>H10+H11</f>
        <v>28</v>
      </c>
      <c r="H10" s="86">
        <f>T6</f>
        <v>17</v>
      </c>
      <c r="I10" s="69" t="s">
        <v>52</v>
      </c>
      <c r="J10" s="87">
        <f>R6</f>
        <v>10</v>
      </c>
      <c r="K10" s="113">
        <f>J10+J11</f>
        <v>26</v>
      </c>
      <c r="L10" s="111">
        <f>M10+M11</f>
        <v>17</v>
      </c>
      <c r="M10" s="86">
        <f>T8</f>
        <v>7</v>
      </c>
      <c r="N10" s="69" t="s">
        <v>52</v>
      </c>
      <c r="O10" s="87">
        <f>R8</f>
        <v>14</v>
      </c>
      <c r="P10" s="113">
        <f>O10+O11</f>
        <v>24</v>
      </c>
      <c r="Q10" s="115"/>
      <c r="R10" s="116"/>
      <c r="S10" s="116"/>
      <c r="T10" s="116"/>
      <c r="U10" s="117"/>
      <c r="V10" s="111">
        <f>W10+W11</f>
        <v>24</v>
      </c>
      <c r="W10" s="86">
        <v>13</v>
      </c>
      <c r="X10" s="69" t="s">
        <v>52</v>
      </c>
      <c r="Y10" s="87">
        <v>4</v>
      </c>
      <c r="Z10" s="113">
        <f>Y10+Y11</f>
        <v>15</v>
      </c>
      <c r="AA10" s="111">
        <f>AB10+AB11</f>
        <v>38</v>
      </c>
      <c r="AB10" s="86">
        <v>21</v>
      </c>
      <c r="AC10" s="69" t="s">
        <v>52</v>
      </c>
      <c r="AD10" s="87">
        <v>11</v>
      </c>
      <c r="AE10" s="113">
        <f>AD10+AD11</f>
        <v>23</v>
      </c>
      <c r="AF10" s="108">
        <f>IF(B10&gt;F10,1)+IF(B10&lt;F10,0)+IF(B10=F10,0)+IF(G10&gt;K10,1)+IF(G10&lt;K10,0)+IF(G10=K10,0)+IF(L10&gt;P10,1)+IF(L10&lt;P10,0)+IF(L10=P10,0)+IF(V10&gt;Z10,1)+IF(V10&lt;Z10,0)+IF(V10=Z10,0)+IF(AA10&gt;AE10,1)+IF(AA10&lt;AE10,0)+IF(AA10=AE10,0)</f>
        <v>3</v>
      </c>
      <c r="AG10" s="108">
        <f>IF(B10&gt;F10,0)+IF(B10&lt;F10,1)+IF(B10=F10,0)+IF(G10&gt;K10,0)+IF(G10&lt;K10,1)+IF(G10=K10,0)+IF(L10&gt;P10,0)+IF(L10&lt;P10,1)+IF(L10=P10,0)+IF(V10&gt;Z10,0)+IF(V10&lt;Z10,1)+IF(V10=Z10,0)+IF(AA10&gt;AE10,0)+IF(AA10&lt;AE10,1)+IF(AA10=AE10,0)</f>
        <v>2</v>
      </c>
      <c r="AH10" s="108">
        <f>IF(B10&gt;F10,0)+IF(B10&lt;F10,0)+IF(B10=F10=0,0)+IF((B10&gt;0)*(F10&gt;0)*(B10=F10),1)+IF(G10&gt;K10,0)+IF(G10&lt;K10,0)+IF(G10=K10=0,0)+IF((G10&gt;0)*(K10&gt;0)*(G10=K10),1)+IF(L10&gt;P10,0)+IF(L10&lt;P10,0)+IF(L10=P10=0,0)+IF((L10&gt;0)*(P10&gt;0)*(L10=P10),1)+IF(V10&gt;Z10,0)+IF(V10&lt;Z10,0)+IF(V10=Z10=0,0)+IF((V10&gt;0)*(Z10&gt;0)*(V10=Z10),1)+IF(AA10&gt;AE10,0)+IF(AA10&lt;AE10,0)+IF(AA10=AE10=0,0)+IF((AA10&gt;0)*(AE10&gt;0)*(AA10=AE10),1)</f>
        <v>0</v>
      </c>
      <c r="AI10" s="108">
        <f>SUM(AF10*2+AH10*1)</f>
        <v>6</v>
      </c>
      <c r="AJ10" s="108">
        <f>SUM(B10+G10+L10+V10+AA10)</f>
        <v>126</v>
      </c>
      <c r="AK10" s="108">
        <f>SUM(F10+K10+P10+Z10+AE10)</f>
        <v>119</v>
      </c>
      <c r="AL10" s="108">
        <f>SUM(AJ10-AK10)</f>
        <v>7</v>
      </c>
      <c r="AM10" s="108">
        <v>3</v>
      </c>
      <c r="AN10" s="109"/>
      <c r="AO10" s="18"/>
      <c r="AP10" s="18"/>
      <c r="AQ10" s="18"/>
      <c r="AR10" s="18"/>
      <c r="AS10" s="18"/>
      <c r="AT10" s="18"/>
      <c r="AU10" s="18"/>
      <c r="AV10" s="18"/>
      <c r="AW10" s="18"/>
      <c r="AX10" s="18"/>
      <c r="AY10" s="18"/>
      <c r="AZ10" s="18"/>
      <c r="BA10" s="18"/>
      <c r="BB10" s="18"/>
      <c r="BC10" s="18"/>
      <c r="BD10" s="18"/>
      <c r="BE10" s="18"/>
      <c r="BF10" s="18"/>
      <c r="BG10" s="18"/>
      <c r="BH10" s="18"/>
    </row>
    <row r="11" spans="1:60" ht="13.35" customHeight="1" x14ac:dyDescent="0.2">
      <c r="A11" s="125"/>
      <c r="B11" s="140"/>
      <c r="C11" s="88">
        <f>T5</f>
        <v>7</v>
      </c>
      <c r="D11" s="19" t="s">
        <v>52</v>
      </c>
      <c r="E11" s="89">
        <f>R5</f>
        <v>16</v>
      </c>
      <c r="F11" s="114"/>
      <c r="G11" s="112"/>
      <c r="H11" s="88">
        <f>T7</f>
        <v>11</v>
      </c>
      <c r="I11" s="19" t="s">
        <v>52</v>
      </c>
      <c r="J11" s="89">
        <f>R7</f>
        <v>16</v>
      </c>
      <c r="K11" s="114"/>
      <c r="L11" s="112"/>
      <c r="M11" s="88">
        <f>T9</f>
        <v>10</v>
      </c>
      <c r="N11" s="19" t="s">
        <v>52</v>
      </c>
      <c r="O11" s="89">
        <f>R9</f>
        <v>10</v>
      </c>
      <c r="P11" s="114"/>
      <c r="Q11" s="118"/>
      <c r="R11" s="119"/>
      <c r="S11" s="119"/>
      <c r="T11" s="119"/>
      <c r="U11" s="120"/>
      <c r="V11" s="112"/>
      <c r="W11" s="88">
        <v>11</v>
      </c>
      <c r="X11" s="19" t="s">
        <v>52</v>
      </c>
      <c r="Y11" s="89">
        <v>11</v>
      </c>
      <c r="Z11" s="114"/>
      <c r="AA11" s="112"/>
      <c r="AB11" s="88">
        <v>17</v>
      </c>
      <c r="AC11" s="19" t="s">
        <v>52</v>
      </c>
      <c r="AD11" s="89">
        <v>12</v>
      </c>
      <c r="AE11" s="114"/>
      <c r="AF11" s="108"/>
      <c r="AG11" s="108"/>
      <c r="AH11" s="108"/>
      <c r="AI11" s="108"/>
      <c r="AJ11" s="108"/>
      <c r="AK11" s="108"/>
      <c r="AL11" s="108"/>
      <c r="AM11" s="108"/>
      <c r="AN11" s="110"/>
      <c r="AO11" s="18"/>
      <c r="AP11" s="18"/>
      <c r="AQ11" s="18"/>
      <c r="AR11" s="18"/>
      <c r="AS11" s="18"/>
      <c r="AT11" s="18"/>
      <c r="AU11" s="18"/>
      <c r="AV11" s="18"/>
      <c r="AW11" s="18"/>
      <c r="AX11" s="18"/>
      <c r="AY11" s="18"/>
      <c r="AZ11" s="18"/>
      <c r="BA11" s="18"/>
      <c r="BB11" s="18"/>
      <c r="BC11" s="18"/>
      <c r="BD11" s="18"/>
      <c r="BE11" s="18"/>
      <c r="BF11" s="18"/>
      <c r="BG11" s="18"/>
      <c r="BH11" s="18"/>
    </row>
    <row r="12" spans="1:60" ht="13.35" customHeight="1" x14ac:dyDescent="0.2">
      <c r="A12" s="124" t="s">
        <v>2</v>
      </c>
      <c r="B12" s="139">
        <f>C12+C13</f>
        <v>15</v>
      </c>
      <c r="C12" s="86">
        <f>Y4</f>
        <v>9</v>
      </c>
      <c r="D12" s="69" t="s">
        <v>52</v>
      </c>
      <c r="E12" s="87">
        <f>W4</f>
        <v>17</v>
      </c>
      <c r="F12" s="113">
        <f>E12+E13</f>
        <v>36</v>
      </c>
      <c r="G12" s="111">
        <f>H12+H13</f>
        <v>27</v>
      </c>
      <c r="H12" s="86">
        <f>Y6</f>
        <v>10</v>
      </c>
      <c r="I12" s="69" t="s">
        <v>52</v>
      </c>
      <c r="J12" s="87">
        <f>W6</f>
        <v>9</v>
      </c>
      <c r="K12" s="113">
        <f>J12+J13</f>
        <v>23</v>
      </c>
      <c r="L12" s="111">
        <f>M12+M13</f>
        <v>20</v>
      </c>
      <c r="M12" s="86">
        <f>Y8</f>
        <v>8</v>
      </c>
      <c r="N12" s="69" t="s">
        <v>52</v>
      </c>
      <c r="O12" s="87">
        <f>W8</f>
        <v>15</v>
      </c>
      <c r="P12" s="113">
        <f>O12+O13</f>
        <v>31</v>
      </c>
      <c r="Q12" s="111">
        <f>R12+R13</f>
        <v>15</v>
      </c>
      <c r="R12" s="86">
        <f>Y10</f>
        <v>4</v>
      </c>
      <c r="S12" s="69" t="s">
        <v>52</v>
      </c>
      <c r="T12" s="87">
        <f>W10</f>
        <v>13</v>
      </c>
      <c r="U12" s="113">
        <f>T12+T13</f>
        <v>24</v>
      </c>
      <c r="V12" s="115"/>
      <c r="W12" s="116"/>
      <c r="X12" s="116"/>
      <c r="Y12" s="116"/>
      <c r="Z12" s="117"/>
      <c r="AA12" s="111">
        <f>AB12+AB13</f>
        <v>24</v>
      </c>
      <c r="AB12" s="86">
        <v>13</v>
      </c>
      <c r="AC12" s="69" t="s">
        <v>52</v>
      </c>
      <c r="AD12" s="87">
        <v>10</v>
      </c>
      <c r="AE12" s="113">
        <f>AD12+AD13</f>
        <v>23</v>
      </c>
      <c r="AF12" s="108">
        <f>IF(B12&gt;F12,1)+IF(B12&lt;F12,0)+IF(B12=F12,0)+IF(G12&gt;K12,1)+IF(G12&lt;K12,0)+IF(G12=K12,0)+IF(L12&gt;P12,1)+IF(L12&lt;P12,0)+IF(L12=P12,0)+IF(Q12&gt;U12,1)+IF(Q12&lt;U12,0)+IF(Q12=U12,0)+IF(AA12&gt;AE12,1)+IF(AA12&lt;AE12,0)+IF(AA12=AE12,0)</f>
        <v>2</v>
      </c>
      <c r="AG12" s="108">
        <f>IF(B12&gt;F12,0)+IF(B12&lt;F12,1)+IF(B12=F12,0)+IF(G12&gt;K12,0)+IF(G12&lt;K12,1)+IF(G12=K12,0)+IF(L12&gt;P12,0)+IF(L12&lt;P12,1)+IF(L12=P12,0)+IF(Q12&gt;U12,0)+IF(Q12&lt;U12,1)+IF(Q12=U12,0)+IF(AA12&gt;AE12,0)+IF(AA12&lt;AE12,1)+IF(AA12=AE12,0)</f>
        <v>3</v>
      </c>
      <c r="AH12" s="108">
        <f>IF(B12&gt;F12,0)+IF(B12&lt;F12,0)+IF(B12=F12=0,0)+IF((B12&gt;0)*(F12&gt;0)*(B12=F12),1)+IF(G12&gt;K12,0)+IF(G12&lt;K12,0)+IF(G12=K12=0,0)+IF((G12&gt;0)*(K12&gt;0)*(G12=K12),1)+IF(L12&gt;P12,0)+IF(L12&lt;P12,0)+IF(L12=P12=0,0)+IF((L12&gt;0)*(P12&gt;0)*(L12=P12),1)+IF(Q12&gt;U12,0)+IF(Q12&lt;U12,0)+IF(Q12=U12=0,0)+IF((Q12&gt;0)*(U12&gt;0)*(Q12=U12),1)+IF(AA12&gt;AE12,0)+IF(AA12&lt;AE12,0)+IF(AA12=AE12=0,0)+IF((AA12&gt;0)*(AE12&gt;0)*(AA12=AE12),1)</f>
        <v>0</v>
      </c>
      <c r="AI12" s="108">
        <f>SUM(AF12*2+AH12*1)</f>
        <v>4</v>
      </c>
      <c r="AJ12" s="108">
        <f>SUM(B12+G12+L12+Q12+AA12)</f>
        <v>101</v>
      </c>
      <c r="AK12" s="108">
        <f>SUM(F12+K12+P12+U12+AE12)</f>
        <v>137</v>
      </c>
      <c r="AL12" s="108">
        <f>SUM(AJ12-AK12)</f>
        <v>-36</v>
      </c>
      <c r="AM12" s="108">
        <v>4</v>
      </c>
      <c r="AN12" s="109"/>
      <c r="AO12" s="18"/>
      <c r="AP12" s="18"/>
      <c r="AQ12" s="18"/>
      <c r="AR12" s="18"/>
      <c r="AS12" s="18"/>
      <c r="AT12" s="18"/>
      <c r="AU12" s="18"/>
      <c r="AV12" s="18"/>
      <c r="AW12" s="18"/>
      <c r="AX12" s="18"/>
      <c r="AY12" s="18"/>
      <c r="AZ12" s="18"/>
      <c r="BA12" s="18"/>
      <c r="BB12" s="18"/>
      <c r="BC12" s="18"/>
      <c r="BD12" s="18"/>
      <c r="BE12" s="18"/>
      <c r="BF12" s="18"/>
      <c r="BG12" s="18"/>
      <c r="BH12" s="18"/>
    </row>
    <row r="13" spans="1:60" ht="13.35" customHeight="1" x14ac:dyDescent="0.2">
      <c r="A13" s="125"/>
      <c r="B13" s="140"/>
      <c r="C13" s="88">
        <f>Y5</f>
        <v>6</v>
      </c>
      <c r="D13" s="19" t="s">
        <v>52</v>
      </c>
      <c r="E13" s="89">
        <f>W5</f>
        <v>19</v>
      </c>
      <c r="F13" s="114"/>
      <c r="G13" s="112"/>
      <c r="H13" s="88">
        <f>Y7</f>
        <v>17</v>
      </c>
      <c r="I13" s="19" t="s">
        <v>52</v>
      </c>
      <c r="J13" s="89">
        <f>W7</f>
        <v>14</v>
      </c>
      <c r="K13" s="114"/>
      <c r="L13" s="112"/>
      <c r="M13" s="88">
        <f>Y9</f>
        <v>12</v>
      </c>
      <c r="N13" s="19" t="s">
        <v>52</v>
      </c>
      <c r="O13" s="89">
        <f>W9</f>
        <v>16</v>
      </c>
      <c r="P13" s="114"/>
      <c r="Q13" s="112"/>
      <c r="R13" s="88">
        <f>Y11</f>
        <v>11</v>
      </c>
      <c r="S13" s="19" t="s">
        <v>52</v>
      </c>
      <c r="T13" s="89">
        <f>W11</f>
        <v>11</v>
      </c>
      <c r="U13" s="114"/>
      <c r="V13" s="118"/>
      <c r="W13" s="119"/>
      <c r="X13" s="119"/>
      <c r="Y13" s="119"/>
      <c r="Z13" s="120"/>
      <c r="AA13" s="112"/>
      <c r="AB13" s="88">
        <v>11</v>
      </c>
      <c r="AC13" s="19" t="s">
        <v>52</v>
      </c>
      <c r="AD13" s="89">
        <v>13</v>
      </c>
      <c r="AE13" s="114"/>
      <c r="AF13" s="108"/>
      <c r="AG13" s="108"/>
      <c r="AH13" s="108"/>
      <c r="AI13" s="108"/>
      <c r="AJ13" s="108"/>
      <c r="AK13" s="108"/>
      <c r="AL13" s="108"/>
      <c r="AM13" s="108"/>
      <c r="AN13" s="110"/>
      <c r="AO13" s="18"/>
      <c r="AP13" s="18"/>
      <c r="AQ13" s="18"/>
      <c r="AR13" s="18"/>
      <c r="AS13" s="18"/>
      <c r="AT13" s="18"/>
      <c r="AU13" s="18"/>
      <c r="AV13" s="18"/>
      <c r="AW13" s="18"/>
      <c r="AX13" s="18"/>
      <c r="AY13" s="18"/>
      <c r="AZ13" s="18"/>
      <c r="BA13" s="18"/>
      <c r="BB13" s="18"/>
      <c r="BC13" s="18"/>
      <c r="BD13" s="18"/>
      <c r="BE13" s="18"/>
      <c r="BF13" s="18"/>
      <c r="BG13" s="18"/>
      <c r="BH13" s="18"/>
    </row>
    <row r="14" spans="1:60" ht="13.35" customHeight="1" x14ac:dyDescent="0.2">
      <c r="A14" s="124" t="s">
        <v>8</v>
      </c>
      <c r="B14" s="139">
        <f>C14+C15</f>
        <v>19</v>
      </c>
      <c r="C14" s="86">
        <f>AD4</f>
        <v>11</v>
      </c>
      <c r="D14" s="69" t="s">
        <v>52</v>
      </c>
      <c r="E14" s="87">
        <f>AB4</f>
        <v>21</v>
      </c>
      <c r="F14" s="113">
        <f>E14+E15</f>
        <v>36</v>
      </c>
      <c r="G14" s="111">
        <f>H14+H15</f>
        <v>24</v>
      </c>
      <c r="H14" s="86">
        <f>AD6</f>
        <v>11</v>
      </c>
      <c r="I14" s="69" t="s">
        <v>52</v>
      </c>
      <c r="J14" s="87">
        <f>AB6</f>
        <v>13</v>
      </c>
      <c r="K14" s="113">
        <f>J14+J15</f>
        <v>30</v>
      </c>
      <c r="L14" s="111">
        <f>M14+M15</f>
        <v>15</v>
      </c>
      <c r="M14" s="86">
        <f>AD8</f>
        <v>7</v>
      </c>
      <c r="N14" s="69" t="s">
        <v>52</v>
      </c>
      <c r="O14" s="87">
        <f>AB8</f>
        <v>14</v>
      </c>
      <c r="P14" s="113">
        <f>O14+O15</f>
        <v>37</v>
      </c>
      <c r="Q14" s="111">
        <f>R14+R15</f>
        <v>23</v>
      </c>
      <c r="R14" s="86">
        <f>AD10</f>
        <v>11</v>
      </c>
      <c r="S14" s="69" t="s">
        <v>52</v>
      </c>
      <c r="T14" s="87">
        <f>AB10</f>
        <v>21</v>
      </c>
      <c r="U14" s="113">
        <f>T14+T15</f>
        <v>38</v>
      </c>
      <c r="V14" s="111">
        <f>W14+W15</f>
        <v>23</v>
      </c>
      <c r="W14" s="86">
        <f>AD12</f>
        <v>10</v>
      </c>
      <c r="X14" s="69" t="s">
        <v>52</v>
      </c>
      <c r="Y14" s="87">
        <f>AB12</f>
        <v>13</v>
      </c>
      <c r="Z14" s="113">
        <f>Y14+Y15</f>
        <v>24</v>
      </c>
      <c r="AA14" s="115"/>
      <c r="AB14" s="116"/>
      <c r="AC14" s="116"/>
      <c r="AD14" s="116"/>
      <c r="AE14" s="117"/>
      <c r="AF14" s="108">
        <f>IF(B14&gt;F14,1)+IF(B14&lt;F14,0)+IF(B14=F14,0)+IF(G14&gt;K14,1)+IF(G14&lt;K14,0)+IF(G14=K14,0)+IF(L14&gt;P14,1)+IF(L14&lt;P14,0)+IF(L14=P14,0)+IF(Q14&gt;U14,1)+IF(Q14&lt;U14,0)+IF(Q14=U14,0)+IF(V14&gt;Z14,1)+IF(V14&lt;Z14,0)+IF(V14=Z14,0)</f>
        <v>0</v>
      </c>
      <c r="AG14" s="108">
        <f>IF(B14&gt;F14,0)+IF(B14&lt;F14,1)+IF(B14=F14,0)+IF(G14&gt;K14,0)+IF(G14&lt;K14,1)+IF(G14=K14,0)+IF(L14&gt;P14,0)+IF(L14&lt;P14,1)+IF(L14=P14,0)+IF(Q14&gt;U14,0)+IF(Q14&lt;U14,1)+IF(Q14=U14,0)+IF(V14&gt;Z14,0)+IF(V14&lt;Z14,1)+IF(V14=Z14,0)</f>
        <v>5</v>
      </c>
      <c r="AH14" s="108">
        <f>IF(B14&gt;F14,0)+IF(B14&lt;F14,0)+IF(B14=F14=0,0)+IF((B14&gt;0)*(F14&gt;0)*(B14=F14),1)+IF(G14&gt;K14,0)+IF(G14&lt;K14,0)+IF(G14=K14=0,0)+IF((G14&gt;0)*(K14&gt;0)*(G14=K14),1)+IF(L14&gt;P14,0)+IF(L14&lt;P14,0)+IF(L14=P14=0,0)+IF((L14&gt;0)*(P14&gt;0)*(L14=P14),1)+IF(Q14&gt;U14,0)+IF(Q14&lt;U14,0)+IF(Q14=U14=0,0)+IF((Q14&gt;0)*(U14&gt;0)*(Q14=U14),1)+IF(V14&gt;Z14,0)+IF(V14&lt;Z14,0)+IF(V14=Z14=0,0)+IF((V14&gt;0)*(Z14&gt;0)*(V14=Z14),1)</f>
        <v>0</v>
      </c>
      <c r="AI14" s="108">
        <f>SUM(AF14*2+AH14*1)</f>
        <v>0</v>
      </c>
      <c r="AJ14" s="108">
        <f>SUM(B14+G14+L14+Q14+V14)</f>
        <v>104</v>
      </c>
      <c r="AK14" s="108">
        <f>SUM(F14+K14+P14+U14+Z14)</f>
        <v>165</v>
      </c>
      <c r="AL14" s="108">
        <f>SUM(AJ14-AK14)</f>
        <v>-61</v>
      </c>
      <c r="AM14" s="108">
        <v>6</v>
      </c>
      <c r="AN14" s="109"/>
      <c r="AO14" s="18"/>
      <c r="AP14" s="18"/>
      <c r="AQ14" s="18"/>
      <c r="AR14" s="18"/>
      <c r="AS14" s="18"/>
      <c r="AT14" s="18"/>
      <c r="AU14" s="18"/>
      <c r="AV14" s="18"/>
      <c r="AW14" s="18"/>
      <c r="AX14" s="18"/>
      <c r="AY14" s="18"/>
      <c r="AZ14" s="18"/>
      <c r="BA14" s="18"/>
      <c r="BB14" s="18"/>
      <c r="BC14" s="18"/>
      <c r="BD14" s="18"/>
      <c r="BE14" s="18"/>
      <c r="BF14" s="18"/>
      <c r="BG14" s="18"/>
      <c r="BH14" s="18"/>
    </row>
    <row r="15" spans="1:60" ht="13.35" customHeight="1" x14ac:dyDescent="0.2">
      <c r="A15" s="125"/>
      <c r="B15" s="140"/>
      <c r="C15" s="88">
        <f>AD5</f>
        <v>8</v>
      </c>
      <c r="D15" s="19" t="s">
        <v>52</v>
      </c>
      <c r="E15" s="89">
        <f>AB5</f>
        <v>15</v>
      </c>
      <c r="F15" s="114"/>
      <c r="G15" s="112"/>
      <c r="H15" s="88">
        <f>AD7</f>
        <v>13</v>
      </c>
      <c r="I15" s="19" t="s">
        <v>52</v>
      </c>
      <c r="J15" s="89">
        <f>AB7</f>
        <v>17</v>
      </c>
      <c r="K15" s="114"/>
      <c r="L15" s="112"/>
      <c r="M15" s="88">
        <f>AD9</f>
        <v>8</v>
      </c>
      <c r="N15" s="19" t="s">
        <v>52</v>
      </c>
      <c r="O15" s="89">
        <f>AB9</f>
        <v>23</v>
      </c>
      <c r="P15" s="114"/>
      <c r="Q15" s="112"/>
      <c r="R15" s="88">
        <f>AD11</f>
        <v>12</v>
      </c>
      <c r="S15" s="19" t="s">
        <v>52</v>
      </c>
      <c r="T15" s="89">
        <f>AB11</f>
        <v>17</v>
      </c>
      <c r="U15" s="114"/>
      <c r="V15" s="112"/>
      <c r="W15" s="88">
        <f>AD13</f>
        <v>13</v>
      </c>
      <c r="X15" s="19" t="s">
        <v>52</v>
      </c>
      <c r="Y15" s="89">
        <f>AB13</f>
        <v>11</v>
      </c>
      <c r="Z15" s="114"/>
      <c r="AA15" s="118"/>
      <c r="AB15" s="119"/>
      <c r="AC15" s="119"/>
      <c r="AD15" s="119"/>
      <c r="AE15" s="120"/>
      <c r="AF15" s="108"/>
      <c r="AG15" s="108"/>
      <c r="AH15" s="108"/>
      <c r="AI15" s="108"/>
      <c r="AJ15" s="108"/>
      <c r="AK15" s="108"/>
      <c r="AL15" s="108"/>
      <c r="AM15" s="108"/>
      <c r="AN15" s="110"/>
      <c r="AO15" s="18"/>
      <c r="AP15" s="18"/>
      <c r="AQ15" s="18"/>
      <c r="AR15" s="18"/>
      <c r="AS15" s="18"/>
      <c r="AT15" s="18"/>
      <c r="AU15" s="18"/>
      <c r="AV15" s="18"/>
      <c r="AW15" s="18"/>
      <c r="AX15" s="18"/>
      <c r="AY15" s="18"/>
      <c r="AZ15" s="18"/>
      <c r="BA15" s="18"/>
      <c r="BB15" s="18"/>
      <c r="BC15" s="18"/>
      <c r="BD15" s="18"/>
      <c r="BE15" s="18"/>
      <c r="BF15" s="18"/>
      <c r="BG15" s="18"/>
      <c r="BH15" s="18"/>
    </row>
    <row r="16" spans="1:60" ht="13.35" customHeight="1" x14ac:dyDescent="0.2">
      <c r="A16" s="37"/>
      <c r="B16" s="22"/>
      <c r="C16" s="20"/>
      <c r="D16" s="21"/>
      <c r="E16" s="20"/>
      <c r="F16" s="3"/>
      <c r="G16" s="3"/>
      <c r="H16" s="20"/>
      <c r="I16" s="21"/>
      <c r="J16" s="20"/>
      <c r="K16" s="3"/>
      <c r="L16" s="3"/>
      <c r="M16" s="20"/>
      <c r="N16" s="21"/>
      <c r="O16" s="20"/>
      <c r="P16" s="3"/>
      <c r="Q16" s="3"/>
      <c r="R16" s="20"/>
      <c r="S16" s="21"/>
      <c r="T16" s="20"/>
      <c r="U16" s="3"/>
      <c r="V16" s="3"/>
      <c r="W16" s="20"/>
      <c r="X16" s="21"/>
      <c r="Y16" s="20"/>
      <c r="Z16" s="3"/>
      <c r="AA16" s="22"/>
      <c r="AB16" s="23"/>
      <c r="AC16" s="23"/>
      <c r="AD16" s="23"/>
      <c r="AE16" s="23"/>
      <c r="AF16" s="36"/>
      <c r="AG16" s="36"/>
      <c r="AH16" s="36"/>
      <c r="AI16" s="36"/>
      <c r="AJ16" s="36">
        <f>SUM(AJ4:AJ15)</f>
        <v>762</v>
      </c>
      <c r="AK16" s="36">
        <f>SUM(AK4:AK15)</f>
        <v>762</v>
      </c>
      <c r="AL16" s="36">
        <f>SUM(AL4:AL15)</f>
        <v>0</v>
      </c>
      <c r="AM16" s="36"/>
      <c r="AN16" s="37"/>
      <c r="AO16" s="18"/>
      <c r="AP16" s="18"/>
      <c r="AQ16" s="18"/>
      <c r="AR16" s="18"/>
      <c r="AS16" s="18"/>
      <c r="AT16" s="18"/>
      <c r="AU16" s="18"/>
      <c r="AV16" s="18"/>
      <c r="AW16" s="18"/>
      <c r="AX16" s="18"/>
      <c r="AY16" s="18"/>
      <c r="AZ16" s="18"/>
      <c r="BA16" s="18"/>
      <c r="BB16" s="18"/>
      <c r="BC16" s="18"/>
      <c r="BD16" s="18"/>
      <c r="BE16" s="18"/>
      <c r="BF16" s="18"/>
      <c r="BG16" s="18"/>
      <c r="BH16" s="18"/>
    </row>
    <row r="17" spans="1:60" ht="13.35" customHeight="1" x14ac:dyDescent="0.2">
      <c r="A17" s="128" t="s">
        <v>1</v>
      </c>
      <c r="B17" s="126" t="str">
        <f>A19</f>
        <v>香川</v>
      </c>
      <c r="C17" s="126"/>
      <c r="D17" s="126"/>
      <c r="E17" s="126"/>
      <c r="F17" s="126"/>
      <c r="G17" s="137" t="str">
        <f>A21</f>
        <v>山口</v>
      </c>
      <c r="H17" s="137"/>
      <c r="I17" s="137"/>
      <c r="J17" s="137"/>
      <c r="K17" s="137"/>
      <c r="L17" s="126" t="str">
        <f>A23</f>
        <v>徳島</v>
      </c>
      <c r="M17" s="126"/>
      <c r="N17" s="126"/>
      <c r="O17" s="126"/>
      <c r="P17" s="126"/>
      <c r="Q17" s="137" t="str">
        <f>A25</f>
        <v>広修</v>
      </c>
      <c r="R17" s="137"/>
      <c r="S17" s="137"/>
      <c r="T17" s="137"/>
      <c r="U17" s="137"/>
      <c r="V17" s="137" t="str">
        <f>A27</f>
        <v>愛媛</v>
      </c>
      <c r="W17" s="137"/>
      <c r="X17" s="137"/>
      <c r="Y17" s="137"/>
      <c r="Z17" s="137"/>
      <c r="AA17" s="126" t="str">
        <f>A29</f>
        <v>広工</v>
      </c>
      <c r="AB17" s="126"/>
      <c r="AC17" s="126"/>
      <c r="AD17" s="126"/>
      <c r="AE17" s="126"/>
      <c r="AF17" s="134" t="s">
        <v>14</v>
      </c>
      <c r="AG17" s="134" t="s">
        <v>15</v>
      </c>
      <c r="AH17" s="134" t="s">
        <v>16</v>
      </c>
      <c r="AI17" s="134" t="s">
        <v>17</v>
      </c>
      <c r="AJ17" s="134" t="s">
        <v>18</v>
      </c>
      <c r="AK17" s="134" t="s">
        <v>19</v>
      </c>
      <c r="AL17" s="128" t="s">
        <v>118</v>
      </c>
      <c r="AM17" s="134" t="s">
        <v>20</v>
      </c>
      <c r="AN17" s="128" t="s">
        <v>4</v>
      </c>
      <c r="AO17" s="18"/>
      <c r="AP17" s="18"/>
      <c r="AQ17" s="18"/>
      <c r="AR17" s="18"/>
      <c r="AS17" s="18"/>
      <c r="AT17" s="18"/>
      <c r="AU17" s="18"/>
      <c r="AV17" s="18"/>
      <c r="AW17" s="18"/>
      <c r="AX17" s="18"/>
      <c r="AY17" s="18"/>
      <c r="AZ17" s="18"/>
      <c r="BA17" s="18"/>
      <c r="BB17" s="18"/>
      <c r="BC17" s="18"/>
      <c r="BD17" s="18"/>
      <c r="BE17" s="18"/>
      <c r="BF17" s="18"/>
      <c r="BG17" s="18"/>
      <c r="BH17" s="18"/>
    </row>
    <row r="18" spans="1:60" ht="13.35" customHeight="1" x14ac:dyDescent="0.2">
      <c r="A18" s="129"/>
      <c r="B18" s="127"/>
      <c r="C18" s="127"/>
      <c r="D18" s="127"/>
      <c r="E18" s="127"/>
      <c r="F18" s="127"/>
      <c r="G18" s="138"/>
      <c r="H18" s="138"/>
      <c r="I18" s="138"/>
      <c r="J18" s="138"/>
      <c r="K18" s="138"/>
      <c r="L18" s="127"/>
      <c r="M18" s="127"/>
      <c r="N18" s="127"/>
      <c r="O18" s="127"/>
      <c r="P18" s="127"/>
      <c r="Q18" s="138"/>
      <c r="R18" s="138"/>
      <c r="S18" s="138"/>
      <c r="T18" s="138"/>
      <c r="U18" s="138"/>
      <c r="V18" s="138"/>
      <c r="W18" s="138"/>
      <c r="X18" s="138"/>
      <c r="Y18" s="138"/>
      <c r="Z18" s="138"/>
      <c r="AA18" s="130"/>
      <c r="AB18" s="130"/>
      <c r="AC18" s="130"/>
      <c r="AD18" s="130"/>
      <c r="AE18" s="130"/>
      <c r="AF18" s="134"/>
      <c r="AG18" s="134"/>
      <c r="AH18" s="134"/>
      <c r="AI18" s="134"/>
      <c r="AJ18" s="134"/>
      <c r="AK18" s="134"/>
      <c r="AL18" s="129"/>
      <c r="AM18" s="134"/>
      <c r="AN18" s="129"/>
      <c r="AO18" s="18"/>
      <c r="AP18" s="18"/>
      <c r="AQ18" s="18"/>
      <c r="AR18" s="18"/>
      <c r="AS18" s="18"/>
      <c r="AT18" s="18"/>
      <c r="AU18" s="18"/>
      <c r="AV18" s="18"/>
      <c r="AW18" s="18"/>
      <c r="AX18" s="18"/>
      <c r="AY18" s="18"/>
      <c r="AZ18" s="18"/>
      <c r="BA18" s="18"/>
      <c r="BB18" s="18"/>
      <c r="BC18" s="18"/>
      <c r="BD18" s="18"/>
      <c r="BE18" s="18"/>
      <c r="BF18" s="18"/>
      <c r="BG18" s="18"/>
      <c r="BH18" s="18"/>
    </row>
    <row r="19" spans="1:60" ht="13.35" customHeight="1" x14ac:dyDescent="0.2">
      <c r="A19" s="123" t="s">
        <v>10</v>
      </c>
      <c r="B19" s="115"/>
      <c r="C19" s="116"/>
      <c r="D19" s="116"/>
      <c r="E19" s="116"/>
      <c r="F19" s="117"/>
      <c r="G19" s="111">
        <f>H19+H20</f>
        <v>26</v>
      </c>
      <c r="H19" s="86">
        <v>12</v>
      </c>
      <c r="I19" s="69" t="s">
        <v>52</v>
      </c>
      <c r="J19" s="87">
        <v>11</v>
      </c>
      <c r="K19" s="113">
        <f>J19+J20</f>
        <v>20</v>
      </c>
      <c r="L19" s="111">
        <f>M19+M20</f>
        <v>26</v>
      </c>
      <c r="M19" s="86">
        <v>10</v>
      </c>
      <c r="N19" s="69" t="s">
        <v>52</v>
      </c>
      <c r="O19" s="87">
        <v>9</v>
      </c>
      <c r="P19" s="113">
        <f>O19+O20</f>
        <v>18</v>
      </c>
      <c r="Q19" s="111">
        <f>R19+R20</f>
        <v>28</v>
      </c>
      <c r="R19" s="86">
        <v>13</v>
      </c>
      <c r="S19" s="69" t="s">
        <v>52</v>
      </c>
      <c r="T19" s="87">
        <v>6</v>
      </c>
      <c r="U19" s="113">
        <f>T19+T20</f>
        <v>21</v>
      </c>
      <c r="V19" s="111">
        <f>W19+W20</f>
        <v>32</v>
      </c>
      <c r="W19" s="86">
        <v>13</v>
      </c>
      <c r="X19" s="69" t="s">
        <v>52</v>
      </c>
      <c r="Y19" s="87">
        <v>7</v>
      </c>
      <c r="Z19" s="113">
        <f>Y19+Y20</f>
        <v>13</v>
      </c>
      <c r="AA19" s="111">
        <f>AB19+AB20</f>
        <v>24</v>
      </c>
      <c r="AB19" s="86">
        <v>11</v>
      </c>
      <c r="AC19" s="69" t="s">
        <v>52</v>
      </c>
      <c r="AD19" s="87">
        <v>4</v>
      </c>
      <c r="AE19" s="113">
        <f>AD19+AD20</f>
        <v>15</v>
      </c>
      <c r="AF19" s="108">
        <f>IF(G19&gt;K19,1)+IF(G19&lt;K19,0)+IF(G19=K19,0)+IF(L19&gt;P19,1)+IF(L19&lt;P19,0)+IF(L19=P19,0)+IF(Q19&gt;U19,1)+IF(Q19&lt;U19,0)+IF(Q19=U19,0)+IF(V19&gt;Z19,1)+IF(V19&lt;Z19,0)+IF(V19=Z19,0)+IF(AA19&gt;AE19,1)+IF(AA19&lt;AE19,0)+IF(AA19=AE19,0)</f>
        <v>5</v>
      </c>
      <c r="AG19" s="108">
        <f>IF(G19&gt;K19,0)+IF(G19&lt;K19,1)+IF(G19=K19,0)+IF(L19&gt;P19,0)+IF(L19&lt;P19,1)+IF(L19=P19,0)+IF(Q19&gt;U19,0)+IF(Q19&lt;U19,1)+IF(Q19=U19,0)+IF(V19&gt;Z19,0)+IF(V19&lt;Z19,1)+IF(V19=Z19,0)+IF(AA19&gt;AE19,0)+IF(AA19&lt;AE19,1)+IF(AA19=AE19,0)</f>
        <v>0</v>
      </c>
      <c r="AH19" s="108">
        <f>IF(G19&gt;K19,0)+IF(G19&lt;K19,0)+IF(G19=K19=0,0)+IF((G19&gt;0)*(K19&gt;0)*(G19=K19),1)+IF(L19&gt;P19,0)+IF(L19&lt;P19,0)+IF(L19=P19=0,0)+IF((L19&gt;0)*(P19&gt;0)*(L19=P19),1)+IF(Q19&gt;U19,0)+IF(Q19&lt;U19,0)+IF(Q19=U19=0,0)+IF((Q19&gt;0)*(U19&gt;0)*(Q19=U19),1)+IF(V19&gt;Z19,0)+IF(V19&lt;Z19,0)+IF(V19=Z19=0,0)+IF((V19&gt;0)*(Z19&gt;0)*(V19=Z19),1)+IF(AA19&gt;AE19,0)+IF(AA19&lt;AE19,0)+IF(AA19=AE19=0,0)+IF((AA19&gt;0)*(AE19&gt;0)*(AA19=AE19),1)</f>
        <v>0</v>
      </c>
      <c r="AI19" s="108">
        <f>SUM(AF19*2+AH19*1)</f>
        <v>10</v>
      </c>
      <c r="AJ19" s="108">
        <f>SUM(G19+L19+Q19+V19+AA19)</f>
        <v>136</v>
      </c>
      <c r="AK19" s="108">
        <f>SUM(K19+P19+U19+Z19+AE19)</f>
        <v>87</v>
      </c>
      <c r="AL19" s="108">
        <f>SUM(AJ19-AK19)</f>
        <v>49</v>
      </c>
      <c r="AM19" s="108">
        <v>1</v>
      </c>
      <c r="AN19" s="133"/>
      <c r="AO19" s="18"/>
      <c r="AP19" s="18"/>
      <c r="AQ19" s="18"/>
      <c r="AR19" s="18"/>
      <c r="AS19" s="18"/>
      <c r="AT19" s="18"/>
      <c r="AU19" s="18"/>
      <c r="AV19" s="18"/>
      <c r="AW19" s="18"/>
      <c r="AX19" s="18"/>
      <c r="AY19" s="18"/>
      <c r="AZ19" s="18"/>
      <c r="BA19" s="18"/>
      <c r="BB19" s="18"/>
      <c r="BC19" s="18"/>
      <c r="BD19" s="18"/>
      <c r="BE19" s="18"/>
      <c r="BF19" s="18"/>
      <c r="BG19" s="18"/>
      <c r="BH19" s="18"/>
    </row>
    <row r="20" spans="1:60" ht="13.35" customHeight="1" x14ac:dyDescent="0.2">
      <c r="A20" s="123"/>
      <c r="B20" s="118"/>
      <c r="C20" s="119"/>
      <c r="D20" s="119"/>
      <c r="E20" s="119"/>
      <c r="F20" s="120"/>
      <c r="G20" s="112"/>
      <c r="H20" s="88">
        <v>14</v>
      </c>
      <c r="I20" s="19" t="s">
        <v>52</v>
      </c>
      <c r="J20" s="89">
        <v>9</v>
      </c>
      <c r="K20" s="114"/>
      <c r="L20" s="112"/>
      <c r="M20" s="88">
        <v>16</v>
      </c>
      <c r="N20" s="19" t="s">
        <v>52</v>
      </c>
      <c r="O20" s="89">
        <v>9</v>
      </c>
      <c r="P20" s="114"/>
      <c r="Q20" s="112"/>
      <c r="R20" s="88">
        <v>15</v>
      </c>
      <c r="S20" s="19" t="s">
        <v>52</v>
      </c>
      <c r="T20" s="89">
        <v>15</v>
      </c>
      <c r="U20" s="114"/>
      <c r="V20" s="112"/>
      <c r="W20" s="88">
        <v>19</v>
      </c>
      <c r="X20" s="19" t="s">
        <v>52</v>
      </c>
      <c r="Y20" s="89">
        <v>6</v>
      </c>
      <c r="Z20" s="114"/>
      <c r="AA20" s="112"/>
      <c r="AB20" s="88">
        <v>13</v>
      </c>
      <c r="AC20" s="19" t="s">
        <v>52</v>
      </c>
      <c r="AD20" s="89">
        <v>11</v>
      </c>
      <c r="AE20" s="114"/>
      <c r="AF20" s="108"/>
      <c r="AG20" s="108"/>
      <c r="AH20" s="108"/>
      <c r="AI20" s="108"/>
      <c r="AJ20" s="108"/>
      <c r="AK20" s="108"/>
      <c r="AL20" s="108"/>
      <c r="AM20" s="108"/>
      <c r="AN20" s="133"/>
      <c r="AO20" s="18"/>
      <c r="AP20" s="18"/>
      <c r="AQ20" s="18"/>
      <c r="AR20" s="18"/>
      <c r="AS20" s="18"/>
      <c r="AT20" s="18"/>
      <c r="AU20" s="18"/>
      <c r="AV20" s="18"/>
      <c r="AW20" s="18"/>
      <c r="AX20" s="18"/>
      <c r="AY20" s="18"/>
      <c r="AZ20" s="18"/>
      <c r="BA20" s="18"/>
      <c r="BB20" s="18"/>
      <c r="BC20" s="18"/>
      <c r="BD20" s="18"/>
      <c r="BE20" s="18"/>
      <c r="BF20" s="18"/>
      <c r="BG20" s="18"/>
      <c r="BH20" s="18"/>
    </row>
    <row r="21" spans="1:60" ht="13.35" customHeight="1" x14ac:dyDescent="0.2">
      <c r="A21" s="136" t="s">
        <v>6</v>
      </c>
      <c r="B21" s="111">
        <f>C21+C22</f>
        <v>20</v>
      </c>
      <c r="C21" s="86">
        <f>J19</f>
        <v>11</v>
      </c>
      <c r="D21" s="69" t="s">
        <v>52</v>
      </c>
      <c r="E21" s="87">
        <f>H19</f>
        <v>12</v>
      </c>
      <c r="F21" s="113">
        <f>E21+E22</f>
        <v>26</v>
      </c>
      <c r="G21" s="115"/>
      <c r="H21" s="116"/>
      <c r="I21" s="116"/>
      <c r="J21" s="116"/>
      <c r="K21" s="117"/>
      <c r="L21" s="111">
        <f>M21+M22</f>
        <v>14</v>
      </c>
      <c r="M21" s="86">
        <v>8</v>
      </c>
      <c r="N21" s="69" t="s">
        <v>52</v>
      </c>
      <c r="O21" s="87">
        <v>4</v>
      </c>
      <c r="P21" s="113">
        <f>O21+O22</f>
        <v>12</v>
      </c>
      <c r="Q21" s="111">
        <f>R21+R22</f>
        <v>19</v>
      </c>
      <c r="R21" s="86">
        <v>10</v>
      </c>
      <c r="S21" s="69" t="s">
        <v>52</v>
      </c>
      <c r="T21" s="87">
        <v>6</v>
      </c>
      <c r="U21" s="113">
        <f>T21+T22</f>
        <v>17</v>
      </c>
      <c r="V21" s="111">
        <f>W21+W22</f>
        <v>22</v>
      </c>
      <c r="W21" s="86">
        <v>9</v>
      </c>
      <c r="X21" s="69" t="s">
        <v>52</v>
      </c>
      <c r="Y21" s="87">
        <v>9</v>
      </c>
      <c r="Z21" s="113">
        <f>Y21+Y22</f>
        <v>18</v>
      </c>
      <c r="AA21" s="111">
        <f>AB21+AB22</f>
        <v>23</v>
      </c>
      <c r="AB21" s="86">
        <v>11</v>
      </c>
      <c r="AC21" s="69" t="s">
        <v>52</v>
      </c>
      <c r="AD21" s="87">
        <v>9</v>
      </c>
      <c r="AE21" s="113">
        <f>AD21+AD22</f>
        <v>23</v>
      </c>
      <c r="AF21" s="108">
        <f>IF(B21&gt;F21,1)+IF(B21&lt;F21,0)+IF(B21=F21,0)+IF(L21&gt;P21,1)+IF(L21&lt;P21,0)+IF(L21=P21,0)+IF(Q21&gt;U21,1)+IF(Q21&lt;U21,0)+IF(Q21=U21,0)+IF(V21&gt;Z21,1)+IF(V21&lt;Z21,0)+IF(V21=Z21,0)+IF(AA21&gt;AE21,1)+IF(AA21&lt;AE21,0)+IF(AA21=AE21,0)</f>
        <v>3</v>
      </c>
      <c r="AG21" s="108">
        <f>IF(B21&gt;F21,0)+IF(B21&lt;F21,1)+IF(B21=F21,0)+IF(L21&gt;P21,0)+IF(L21&lt;P21,1)+IF(L21=P21,0)+IF(Q21&gt;U21,0)+IF(Q21&lt;U21,1)+IF(Q21=U21,0)+IF(V21&gt;Z21,0)+IF(V21&lt;Z21,1)+IF(V21=Z21,0)+IF(AA21&gt;AE21,0)+IF(AA21&lt;AE21,1)+IF(AA21=AE21,0)</f>
        <v>1</v>
      </c>
      <c r="AH21" s="135">
        <f>IF(B21&gt;F21,0)+IF(B21&lt;F21,0)+IF(B21=F21=0,0)+IF((B21&gt;0)*(F21&gt;0)*(B21=F21),1)+IF(L21&gt;P21,0)+IF(L21&lt;P21,0)+IF(L21=P21=0,0)+IF((L21&gt;0)*(P21&gt;0)*(L21=P21),1)+IF(Q21&gt;U21,0)+IF(Q21&lt;U21,0)+IF(Q21=U21=0,0)+IF((Q21&gt;0)*(U21&gt;0)*(Q21=U21),1)+IF(V21&gt;Z21,0)+IF(V21&lt;Z21,0)+IF(V21=Z21=0,0)+IF((V21&gt;0)*(Z21&gt;0)*(V21=Z21),1)+IF(AA21&gt;AE21,0)+IF(AA21&lt;AE21,0)+IF(AA21=AE21=0,0)+IF((AA21&gt;0)*(AE21&gt;0)*(AA21=AE21),1)</f>
        <v>1</v>
      </c>
      <c r="AI21" s="108">
        <f>SUM(AF21*2+AH21*1)</f>
        <v>7</v>
      </c>
      <c r="AJ21" s="108">
        <f>SUM(B21+L21+Q21+V21+AA21)</f>
        <v>98</v>
      </c>
      <c r="AK21" s="108">
        <f>SUM(F21+P21+U21+Z21+AE21)</f>
        <v>96</v>
      </c>
      <c r="AL21" s="108">
        <f>SUM(AJ21-AK21)</f>
        <v>2</v>
      </c>
      <c r="AM21" s="108">
        <v>2</v>
      </c>
      <c r="AN21" s="133"/>
      <c r="AO21" s="18"/>
      <c r="AP21" s="18"/>
      <c r="AQ21" s="18"/>
      <c r="AR21" s="18"/>
      <c r="AS21" s="18"/>
      <c r="AT21" s="18"/>
      <c r="AU21" s="18"/>
      <c r="AV21" s="18"/>
      <c r="AW21" s="18"/>
      <c r="AX21" s="18"/>
      <c r="AY21" s="18"/>
      <c r="AZ21" s="18"/>
      <c r="BA21" s="18"/>
      <c r="BB21" s="18"/>
      <c r="BC21" s="18"/>
      <c r="BD21" s="18"/>
      <c r="BE21" s="18"/>
      <c r="BF21" s="18"/>
      <c r="BG21" s="18"/>
      <c r="BH21" s="18"/>
    </row>
    <row r="22" spans="1:60" ht="13.35" customHeight="1" x14ac:dyDescent="0.2">
      <c r="A22" s="123"/>
      <c r="B22" s="112"/>
      <c r="C22" s="88">
        <f>J20</f>
        <v>9</v>
      </c>
      <c r="D22" s="19" t="s">
        <v>52</v>
      </c>
      <c r="E22" s="89">
        <f>H20</f>
        <v>14</v>
      </c>
      <c r="F22" s="114"/>
      <c r="G22" s="118"/>
      <c r="H22" s="119"/>
      <c r="I22" s="119"/>
      <c r="J22" s="119"/>
      <c r="K22" s="120"/>
      <c r="L22" s="112"/>
      <c r="M22" s="88">
        <v>6</v>
      </c>
      <c r="N22" s="19" t="s">
        <v>52</v>
      </c>
      <c r="O22" s="89">
        <v>8</v>
      </c>
      <c r="P22" s="114"/>
      <c r="Q22" s="112"/>
      <c r="R22" s="88">
        <v>9</v>
      </c>
      <c r="S22" s="19" t="s">
        <v>52</v>
      </c>
      <c r="T22" s="89">
        <v>11</v>
      </c>
      <c r="U22" s="114"/>
      <c r="V22" s="112"/>
      <c r="W22" s="88">
        <v>13</v>
      </c>
      <c r="X22" s="19" t="s">
        <v>52</v>
      </c>
      <c r="Y22" s="89">
        <v>9</v>
      </c>
      <c r="Z22" s="114"/>
      <c r="AA22" s="112"/>
      <c r="AB22" s="88">
        <v>12</v>
      </c>
      <c r="AC22" s="19" t="s">
        <v>52</v>
      </c>
      <c r="AD22" s="89">
        <v>14</v>
      </c>
      <c r="AE22" s="114"/>
      <c r="AF22" s="108"/>
      <c r="AG22" s="108"/>
      <c r="AH22" s="135"/>
      <c r="AI22" s="108"/>
      <c r="AJ22" s="108"/>
      <c r="AK22" s="108"/>
      <c r="AL22" s="108"/>
      <c r="AM22" s="108"/>
      <c r="AN22" s="133"/>
      <c r="AO22" s="18"/>
      <c r="AP22" s="18"/>
      <c r="AQ22" s="18"/>
      <c r="AR22" s="18"/>
      <c r="AS22" s="18"/>
      <c r="AT22" s="18"/>
      <c r="AU22" s="18"/>
      <c r="AV22" s="18"/>
      <c r="AW22" s="18"/>
      <c r="AX22" s="18"/>
      <c r="AY22" s="18"/>
      <c r="AZ22" s="18"/>
      <c r="BA22" s="18"/>
      <c r="BB22" s="18"/>
      <c r="BC22" s="18"/>
      <c r="BD22" s="18"/>
      <c r="BE22" s="18"/>
      <c r="BF22" s="18"/>
      <c r="BG22" s="18"/>
      <c r="BH22" s="18"/>
    </row>
    <row r="23" spans="1:60" ht="13.35" customHeight="1" x14ac:dyDescent="0.2">
      <c r="A23" s="124" t="s">
        <v>12</v>
      </c>
      <c r="B23" s="111">
        <f>C23+C24</f>
        <v>18</v>
      </c>
      <c r="C23" s="86">
        <f>O19</f>
        <v>9</v>
      </c>
      <c r="D23" s="69" t="s">
        <v>52</v>
      </c>
      <c r="E23" s="87">
        <f>M19</f>
        <v>10</v>
      </c>
      <c r="F23" s="113">
        <f>E23+E24</f>
        <v>26</v>
      </c>
      <c r="G23" s="111">
        <f>H23+H24</f>
        <v>12</v>
      </c>
      <c r="H23" s="86">
        <f>O21</f>
        <v>4</v>
      </c>
      <c r="I23" s="69" t="s">
        <v>52</v>
      </c>
      <c r="J23" s="87">
        <f>M21</f>
        <v>8</v>
      </c>
      <c r="K23" s="113">
        <f>J23+J24</f>
        <v>14</v>
      </c>
      <c r="L23" s="115"/>
      <c r="M23" s="116"/>
      <c r="N23" s="116"/>
      <c r="O23" s="116"/>
      <c r="P23" s="117"/>
      <c r="Q23" s="111">
        <f>R23+R24</f>
        <v>15</v>
      </c>
      <c r="R23" s="86">
        <v>10</v>
      </c>
      <c r="S23" s="69" t="s">
        <v>52</v>
      </c>
      <c r="T23" s="87">
        <v>6</v>
      </c>
      <c r="U23" s="113">
        <f>T23+T24</f>
        <v>14</v>
      </c>
      <c r="V23" s="111">
        <f>W23+W24</f>
        <v>14</v>
      </c>
      <c r="W23" s="86">
        <v>4</v>
      </c>
      <c r="X23" s="69" t="s">
        <v>52</v>
      </c>
      <c r="Y23" s="87">
        <v>14</v>
      </c>
      <c r="Z23" s="113">
        <f>Y23+Y24</f>
        <v>23</v>
      </c>
      <c r="AA23" s="111">
        <f>AB23+AB24</f>
        <v>24</v>
      </c>
      <c r="AB23" s="86">
        <v>10</v>
      </c>
      <c r="AC23" s="69" t="s">
        <v>52</v>
      </c>
      <c r="AD23" s="87">
        <v>5</v>
      </c>
      <c r="AE23" s="113">
        <f>AD23+AD24</f>
        <v>15</v>
      </c>
      <c r="AF23" s="108">
        <f>IF(B23&gt;F23,1)+IF(B23&lt;F23,0)+IF(B23=F23,0)+IF(G23&gt;K23,1)+IF(G23&lt;K23,0)+IF(G23=K23,0)+IF(Q23&gt;U23,1)+IF(Q23&lt;U23,0)+IF(Q23=U23,0)+IF(V23&gt;Z23,1)+IF(V23&lt;Z23,0)+IF(V23=Z23,0)+IF(AA23&gt;AE23,1)+IF(AA23&lt;AE23,0)+IF(AA23=AE23,0)</f>
        <v>2</v>
      </c>
      <c r="AG23" s="108">
        <f>IF(B23&gt;F23,0)+IF(B23&lt;F23,1)+IF(B23=F23,0)+IF(G23&gt;K23,0)+IF(G23&lt;K23,1)+IF(G23=K23,0)+IF(Q23&gt;U23,0)+IF(Q23&lt;U23,1)+IF(Q23=U23,0)+IF(V23&gt;Z23,0)+IF(V23&lt;Z23,1)+IF(V23=Z23,0)+IF(AA23&gt;AE23,0)+IF(AA23&lt;AE23,1)+IF(AA23=AE23,0)</f>
        <v>3</v>
      </c>
      <c r="AH23" s="108">
        <f>IF(B23&gt;F23,0)+IF(B23&lt;F23,0)+IF(B23=F23=0,0)+IF((B23&gt;0)*(F23&gt;0)*(B23=F23),1)+IF(G23&gt;K23,0)+IF(G23&lt;K23,0)+IF(G23=K23=0,0)+IF((G23&gt;0)*(K23&gt;0)*(G23=K23),1)+IF(Q23&gt;U23,0)+IF(Q23&lt;U23,0)+IF(Q23=U23=0,0)+IF((Q23&gt;0)*(U23&gt;0)*(Q23=U23),1)+IF(V23&gt;Z23,0)+IF(V23&lt;Z23,0)+IF(V23=Z23=0,0)+IF((V23&gt;0)*(Z23&gt;0)*(V23=Z23),1)+IF(AA23&gt;AE23,0)+IF(AA23&lt;AE23,0)+IF(AA23=AE23=0,0)+IF((AA23&gt;0)*(AE23&gt;0)*(AA23=AE23),1)</f>
        <v>0</v>
      </c>
      <c r="AI23" s="108">
        <f>SUM(AF23*2+AH23*1)</f>
        <v>4</v>
      </c>
      <c r="AJ23" s="108">
        <f>SUM(B23+G23+Q23+V23+AA23)</f>
        <v>83</v>
      </c>
      <c r="AK23" s="108">
        <f>SUM(F23+K23+U23+Z23+AE23)</f>
        <v>92</v>
      </c>
      <c r="AL23" s="108">
        <f>SUM(AJ23-AK23)</f>
        <v>-9</v>
      </c>
      <c r="AM23" s="108">
        <v>4</v>
      </c>
      <c r="AN23" s="109"/>
      <c r="AO23" s="18"/>
      <c r="AP23" s="18"/>
      <c r="AQ23" s="18"/>
      <c r="AR23" s="18"/>
      <c r="AS23" s="18"/>
      <c r="AT23" s="18"/>
      <c r="AU23" s="18"/>
      <c r="AV23" s="18"/>
      <c r="AW23" s="18"/>
      <c r="AX23" s="18"/>
      <c r="AY23" s="18"/>
      <c r="AZ23" s="18"/>
      <c r="BA23" s="18"/>
      <c r="BB23" s="18"/>
      <c r="BC23" s="18"/>
      <c r="BD23" s="18"/>
      <c r="BE23" s="18"/>
      <c r="BF23" s="18"/>
      <c r="BG23" s="18"/>
      <c r="BH23" s="18"/>
    </row>
    <row r="24" spans="1:60" ht="13.35" customHeight="1" x14ac:dyDescent="0.2">
      <c r="A24" s="125"/>
      <c r="B24" s="112"/>
      <c r="C24" s="88">
        <f>O20</f>
        <v>9</v>
      </c>
      <c r="D24" s="19" t="s">
        <v>52</v>
      </c>
      <c r="E24" s="89">
        <f>M20</f>
        <v>16</v>
      </c>
      <c r="F24" s="114"/>
      <c r="G24" s="112"/>
      <c r="H24" s="88">
        <f>O22</f>
        <v>8</v>
      </c>
      <c r="I24" s="19" t="s">
        <v>52</v>
      </c>
      <c r="J24" s="89">
        <f>M22</f>
        <v>6</v>
      </c>
      <c r="K24" s="114"/>
      <c r="L24" s="118"/>
      <c r="M24" s="119"/>
      <c r="N24" s="119"/>
      <c r="O24" s="119"/>
      <c r="P24" s="120"/>
      <c r="Q24" s="112"/>
      <c r="R24" s="88">
        <v>5</v>
      </c>
      <c r="S24" s="19" t="s">
        <v>52</v>
      </c>
      <c r="T24" s="89">
        <v>8</v>
      </c>
      <c r="U24" s="114"/>
      <c r="V24" s="112"/>
      <c r="W24" s="88">
        <v>10</v>
      </c>
      <c r="X24" s="19" t="s">
        <v>52</v>
      </c>
      <c r="Y24" s="89">
        <v>9</v>
      </c>
      <c r="Z24" s="114"/>
      <c r="AA24" s="112"/>
      <c r="AB24" s="88">
        <v>14</v>
      </c>
      <c r="AC24" s="19" t="s">
        <v>52</v>
      </c>
      <c r="AD24" s="89">
        <v>10</v>
      </c>
      <c r="AE24" s="114"/>
      <c r="AF24" s="108"/>
      <c r="AG24" s="108"/>
      <c r="AH24" s="108"/>
      <c r="AI24" s="108"/>
      <c r="AJ24" s="108"/>
      <c r="AK24" s="108"/>
      <c r="AL24" s="108"/>
      <c r="AM24" s="108"/>
      <c r="AN24" s="110"/>
      <c r="AO24" s="18"/>
      <c r="AP24" s="18"/>
      <c r="AQ24" s="18"/>
      <c r="AR24" s="18"/>
      <c r="AS24" s="18"/>
      <c r="AT24" s="18"/>
      <c r="AU24" s="18"/>
      <c r="AV24" s="18"/>
      <c r="AW24" s="18"/>
      <c r="AX24" s="18"/>
      <c r="AY24" s="18"/>
      <c r="AZ24" s="18"/>
      <c r="BA24" s="18"/>
      <c r="BB24" s="18"/>
      <c r="BC24" s="18"/>
      <c r="BD24" s="18"/>
      <c r="BE24" s="18"/>
      <c r="BF24" s="18"/>
      <c r="BG24" s="18"/>
      <c r="BH24" s="18"/>
    </row>
    <row r="25" spans="1:60" ht="13.35" customHeight="1" x14ac:dyDescent="0.2">
      <c r="A25" s="123" t="s">
        <v>56</v>
      </c>
      <c r="B25" s="111">
        <f>C25+C26</f>
        <v>21</v>
      </c>
      <c r="C25" s="86">
        <f>T19</f>
        <v>6</v>
      </c>
      <c r="D25" s="69" t="s">
        <v>52</v>
      </c>
      <c r="E25" s="87">
        <f>R19</f>
        <v>13</v>
      </c>
      <c r="F25" s="113">
        <f>E25+E26</f>
        <v>28</v>
      </c>
      <c r="G25" s="111">
        <f>H25+H26</f>
        <v>17</v>
      </c>
      <c r="H25" s="86">
        <f>T21</f>
        <v>6</v>
      </c>
      <c r="I25" s="69" t="s">
        <v>52</v>
      </c>
      <c r="J25" s="87">
        <f>R21</f>
        <v>10</v>
      </c>
      <c r="K25" s="113">
        <f>J25+J26</f>
        <v>19</v>
      </c>
      <c r="L25" s="111">
        <f>M25+M26</f>
        <v>14</v>
      </c>
      <c r="M25" s="86">
        <f>T23</f>
        <v>6</v>
      </c>
      <c r="N25" s="69" t="s">
        <v>52</v>
      </c>
      <c r="O25" s="87">
        <f>R23</f>
        <v>10</v>
      </c>
      <c r="P25" s="113">
        <f>O25+O26</f>
        <v>15</v>
      </c>
      <c r="Q25" s="115"/>
      <c r="R25" s="116"/>
      <c r="S25" s="116"/>
      <c r="T25" s="116"/>
      <c r="U25" s="117"/>
      <c r="V25" s="111">
        <f>W25+W26</f>
        <v>25</v>
      </c>
      <c r="W25" s="86">
        <v>8</v>
      </c>
      <c r="X25" s="69" t="s">
        <v>52</v>
      </c>
      <c r="Y25" s="87">
        <v>15</v>
      </c>
      <c r="Z25" s="113">
        <f>Y25+Y26</f>
        <v>28</v>
      </c>
      <c r="AA25" s="111">
        <f>AB25+AB26</f>
        <v>30</v>
      </c>
      <c r="AB25" s="86">
        <v>10</v>
      </c>
      <c r="AC25" s="69" t="s">
        <v>52</v>
      </c>
      <c r="AD25" s="87">
        <v>9</v>
      </c>
      <c r="AE25" s="113">
        <f>AD25+AD26</f>
        <v>23</v>
      </c>
      <c r="AF25" s="108">
        <f>IF(B25&gt;F25,1)+IF(B25&lt;F25,0)+IF(B25=F25,0)+IF(G25&gt;K25,1)+IF(G25&lt;K25,0)+IF(G25=K25,0)+IF(L25&gt;P25,1)+IF(L25&lt;P25,0)+IF(L25=P25,0)+IF(V25&gt;Z25,1)+IF(V25&lt;Z25,0)+IF(V25=Z25,0)+IF(AA25&gt;AE25,1)+IF(AA25&lt;AE25,0)+IF(AA25=AE25,0)</f>
        <v>1</v>
      </c>
      <c r="AG25" s="108">
        <f>IF(B25&gt;F25,0)+IF(B25&lt;F25,1)+IF(B25=F25,0)+IF(G25&gt;K25,0)+IF(G25&lt;K25,1)+IF(G25=K25,0)+IF(L25&gt;P25,0)+IF(L25&lt;P25,1)+IF(L25=P25,0)+IF(V25&gt;Z25,0)+IF(V25&lt;Z25,1)+IF(V25=Z25,0)+IF(AA25&gt;AE25,0)+IF(AA25&lt;AE25,1)+IF(AA25=AE25,0)</f>
        <v>4</v>
      </c>
      <c r="AH25" s="108">
        <f>IF(B25&gt;F25,0)+IF(B25&lt;F25,0)+IF(B25=F25=0,0)+IF((B25&gt;0)*(F25&gt;0)*(B25=F25),1)+IF(G25&gt;K25,0)+IF(G25&lt;K25,0)+IF(G25=K25=0,0)+IF((G25&gt;0)*(K25&gt;0)*(G25=K25),1)+IF(L25&gt;P25,0)+IF(L25&lt;P25,0)+IF(L25=P25=0,0)+IF((L25&gt;0)*(P25&gt;0)*(L25=P25),1)+IF(V25&gt;Z25,0)+IF(V25&lt;Z25,0)+IF(V25=Z25=0,0)+IF((V25&gt;0)*(Z25&gt;0)*(V25=Z25),1)+IF(AA25&gt;AE25,0)+IF(AA25&lt;AE25,0)+IF(AA25=AE25=0,0)+IF((AA25&gt;0)*(AE25&gt;0)*(AA25=AE25),1)</f>
        <v>0</v>
      </c>
      <c r="AI25" s="108">
        <f>SUM(AF25*2+AH25*1)</f>
        <v>2</v>
      </c>
      <c r="AJ25" s="108">
        <f>SUM(B25+G25+L25+V25+AA25)</f>
        <v>107</v>
      </c>
      <c r="AK25" s="108">
        <f>SUM(F25+K25+P25+Z25+AE25)</f>
        <v>113</v>
      </c>
      <c r="AL25" s="108">
        <f>SUM(AJ25-AK25)</f>
        <v>-6</v>
      </c>
      <c r="AM25" s="108">
        <v>6</v>
      </c>
      <c r="AN25" s="133"/>
      <c r="AO25" s="18"/>
      <c r="AP25" s="18"/>
      <c r="AQ25" s="18"/>
      <c r="AR25" s="18"/>
      <c r="AS25" s="18"/>
      <c r="AT25" s="18"/>
      <c r="AU25" s="18"/>
      <c r="AV25" s="18"/>
      <c r="AW25" s="18"/>
      <c r="AX25" s="18"/>
      <c r="AY25" s="18"/>
      <c r="AZ25" s="18"/>
      <c r="BA25" s="18"/>
      <c r="BB25" s="18"/>
      <c r="BC25" s="18"/>
      <c r="BD25" s="18"/>
      <c r="BE25" s="18"/>
      <c r="BF25" s="18"/>
      <c r="BG25" s="18"/>
      <c r="BH25" s="18"/>
    </row>
    <row r="26" spans="1:60" ht="13.35" customHeight="1" x14ac:dyDescent="0.2">
      <c r="A26" s="123"/>
      <c r="B26" s="112"/>
      <c r="C26" s="88">
        <f>T20</f>
        <v>15</v>
      </c>
      <c r="D26" s="19" t="s">
        <v>52</v>
      </c>
      <c r="E26" s="89">
        <f>R20</f>
        <v>15</v>
      </c>
      <c r="F26" s="114"/>
      <c r="G26" s="112"/>
      <c r="H26" s="88">
        <f>T22</f>
        <v>11</v>
      </c>
      <c r="I26" s="19" t="s">
        <v>52</v>
      </c>
      <c r="J26" s="89">
        <f>R22</f>
        <v>9</v>
      </c>
      <c r="K26" s="114"/>
      <c r="L26" s="112"/>
      <c r="M26" s="88">
        <f>T24</f>
        <v>8</v>
      </c>
      <c r="N26" s="19" t="s">
        <v>52</v>
      </c>
      <c r="O26" s="89">
        <f>R24</f>
        <v>5</v>
      </c>
      <c r="P26" s="114"/>
      <c r="Q26" s="118"/>
      <c r="R26" s="119"/>
      <c r="S26" s="119"/>
      <c r="T26" s="119"/>
      <c r="U26" s="120"/>
      <c r="V26" s="112"/>
      <c r="W26" s="88">
        <v>17</v>
      </c>
      <c r="X26" s="19" t="s">
        <v>52</v>
      </c>
      <c r="Y26" s="89">
        <v>13</v>
      </c>
      <c r="Z26" s="114"/>
      <c r="AA26" s="112"/>
      <c r="AB26" s="88">
        <v>20</v>
      </c>
      <c r="AC26" s="19" t="s">
        <v>52</v>
      </c>
      <c r="AD26" s="89">
        <v>14</v>
      </c>
      <c r="AE26" s="114"/>
      <c r="AF26" s="108"/>
      <c r="AG26" s="108"/>
      <c r="AH26" s="108"/>
      <c r="AI26" s="108"/>
      <c r="AJ26" s="108"/>
      <c r="AK26" s="108"/>
      <c r="AL26" s="108"/>
      <c r="AM26" s="108"/>
      <c r="AN26" s="133"/>
      <c r="AO26" s="18"/>
      <c r="AP26" s="18"/>
      <c r="AQ26" s="18"/>
      <c r="AR26" s="18"/>
      <c r="AS26" s="18"/>
      <c r="AT26" s="18"/>
      <c r="AU26" s="18"/>
      <c r="AV26" s="18"/>
      <c r="AW26" s="18"/>
      <c r="AX26" s="18"/>
      <c r="AY26" s="18"/>
      <c r="AZ26" s="18"/>
      <c r="BA26" s="18"/>
      <c r="BB26" s="18"/>
      <c r="BC26" s="18"/>
      <c r="BD26" s="18"/>
      <c r="BE26" s="18"/>
      <c r="BF26" s="18"/>
      <c r="BG26" s="18"/>
      <c r="BH26" s="18"/>
    </row>
    <row r="27" spans="1:60" ht="13.35" customHeight="1" x14ac:dyDescent="0.2">
      <c r="A27" s="123" t="s">
        <v>7</v>
      </c>
      <c r="B27" s="111">
        <f>C27+C28</f>
        <v>13</v>
      </c>
      <c r="C27" s="86">
        <f>Y19</f>
        <v>7</v>
      </c>
      <c r="D27" s="69" t="s">
        <v>52</v>
      </c>
      <c r="E27" s="87">
        <f>W19</f>
        <v>13</v>
      </c>
      <c r="F27" s="113">
        <f>E27+E28</f>
        <v>32</v>
      </c>
      <c r="G27" s="111">
        <f>H27+H28</f>
        <v>18</v>
      </c>
      <c r="H27" s="86">
        <f>Y21</f>
        <v>9</v>
      </c>
      <c r="I27" s="69" t="s">
        <v>52</v>
      </c>
      <c r="J27" s="87">
        <f>W21</f>
        <v>9</v>
      </c>
      <c r="K27" s="113">
        <f>J27+J28</f>
        <v>22</v>
      </c>
      <c r="L27" s="111">
        <f>M27+M28</f>
        <v>23</v>
      </c>
      <c r="M27" s="86">
        <f>Y23</f>
        <v>14</v>
      </c>
      <c r="N27" s="69" t="s">
        <v>52</v>
      </c>
      <c r="O27" s="87">
        <f>W23</f>
        <v>4</v>
      </c>
      <c r="P27" s="113">
        <f>O27+O28</f>
        <v>14</v>
      </c>
      <c r="Q27" s="111">
        <f>R27+R28</f>
        <v>28</v>
      </c>
      <c r="R27" s="86">
        <f>Y25</f>
        <v>15</v>
      </c>
      <c r="S27" s="69" t="s">
        <v>52</v>
      </c>
      <c r="T27" s="87">
        <f>W25</f>
        <v>8</v>
      </c>
      <c r="U27" s="113">
        <f>T27+T28</f>
        <v>25</v>
      </c>
      <c r="V27" s="115"/>
      <c r="W27" s="116"/>
      <c r="X27" s="116"/>
      <c r="Y27" s="116"/>
      <c r="Z27" s="117"/>
      <c r="AA27" s="111">
        <f>AB27+AB28</f>
        <v>21</v>
      </c>
      <c r="AB27" s="86">
        <v>8</v>
      </c>
      <c r="AC27" s="69" t="s">
        <v>52</v>
      </c>
      <c r="AD27" s="87">
        <v>9</v>
      </c>
      <c r="AE27" s="113">
        <f>AD27+AD28</f>
        <v>23</v>
      </c>
      <c r="AF27" s="108">
        <f>IF(B27&gt;F27,1)+IF(B27&lt;F27,0)+IF(B27=F27,0)+IF(G27&gt;K27,1)+IF(G27&lt;K27,0)+IF(G27=K27,0)+IF(L27&gt;P27,1)+IF(L27&lt;P27,0)+IF(L27=P27,0)+IF(Q27&gt;U27,1)+IF(Q27&lt;U27,0)+IF(Q27=U27,0)+IF(AA27&gt;AE27,1)+IF(AA27&lt;AE27,0)+IF(AA27=AE27,0)</f>
        <v>2</v>
      </c>
      <c r="AG27" s="108">
        <f>IF(B27&gt;F27,0)+IF(B27&lt;F27,1)+IF(B27=F27,0)+IF(G27&gt;K27,0)+IF(G27&lt;K27,1)+IF(G27=K27,0)+IF(L27&gt;P27,0)+IF(L27&lt;P27,1)+IF(L27=P27,0)+IF(Q27&gt;U27,0)+IF(Q27&lt;U27,1)+IF(Q27=U27,0)+IF(AA27&gt;AE27,0)+IF(AA27&lt;AE27,1)+IF(AA27=AE27,0)</f>
        <v>3</v>
      </c>
      <c r="AH27" s="108">
        <f>IF(B27&gt;F27,0)+IF(B27&lt;F27,0)+IF(B27=F27=0,0)+IF((B27&gt;0)*(F27&gt;0)*(B27=F27),1)+IF(G27&gt;K27,0)+IF(G27&lt;K27,0)+IF(G27=K27=0,0)+IF((G27&gt;0)*(K27&gt;0)*(G27=K27),1)+IF(L27&gt;P27,0)+IF(L27&lt;P27,0)+IF(L27=P27=0,0)+IF((L27&gt;0)*(P27&gt;0)*(L27=P27),1)+IF(Q27&gt;U27,0)+IF(Q27&lt;U27,0)+IF(Q27=U27=0,0)+IF((Q27&gt;0)*(U27&gt;0)*(Q27=U27),1)+IF(AA27&gt;AE27,0)+IF(AA27&lt;AE27,0)+IF(AA27=AE27=0,0)+IF((AA27&gt;0)*(AE27&gt;0)*(AA27=AE27),1)</f>
        <v>0</v>
      </c>
      <c r="AI27" s="108">
        <f>SUM(AF27*2+AH27*1)</f>
        <v>4</v>
      </c>
      <c r="AJ27" s="108">
        <f>SUM(B27+G27+L27+Q27+AA27)</f>
        <v>103</v>
      </c>
      <c r="AK27" s="108">
        <f>F27+K27+P27+U3+U27+AE27</f>
        <v>116</v>
      </c>
      <c r="AL27" s="108">
        <f>SUM(AJ27-AK27)</f>
        <v>-13</v>
      </c>
      <c r="AM27" s="108">
        <v>3</v>
      </c>
      <c r="AN27" s="133"/>
      <c r="AO27" s="18"/>
      <c r="AP27" s="18"/>
      <c r="AQ27" s="18"/>
      <c r="AR27" s="18"/>
      <c r="AS27" s="18"/>
      <c r="AT27" s="18"/>
      <c r="AU27" s="18"/>
      <c r="AV27" s="18"/>
      <c r="AW27" s="18"/>
      <c r="AX27" s="18"/>
      <c r="AY27" s="18"/>
      <c r="AZ27" s="18"/>
      <c r="BA27" s="18"/>
      <c r="BB27" s="18"/>
      <c r="BC27" s="18"/>
      <c r="BD27" s="18"/>
      <c r="BE27" s="18"/>
      <c r="BF27" s="18"/>
      <c r="BG27" s="18"/>
      <c r="BH27" s="18"/>
    </row>
    <row r="28" spans="1:60" ht="13.35" customHeight="1" x14ac:dyDescent="0.2">
      <c r="A28" s="123"/>
      <c r="B28" s="112"/>
      <c r="C28" s="88">
        <f>Y20</f>
        <v>6</v>
      </c>
      <c r="D28" s="19" t="s">
        <v>52</v>
      </c>
      <c r="E28" s="89">
        <f>W20</f>
        <v>19</v>
      </c>
      <c r="F28" s="114"/>
      <c r="G28" s="112"/>
      <c r="H28" s="88">
        <f>Y22</f>
        <v>9</v>
      </c>
      <c r="I28" s="19" t="s">
        <v>52</v>
      </c>
      <c r="J28" s="89">
        <f>W22</f>
        <v>13</v>
      </c>
      <c r="K28" s="114"/>
      <c r="L28" s="112"/>
      <c r="M28" s="88">
        <f>Y24</f>
        <v>9</v>
      </c>
      <c r="N28" s="19" t="s">
        <v>52</v>
      </c>
      <c r="O28" s="89">
        <f>W24</f>
        <v>10</v>
      </c>
      <c r="P28" s="114"/>
      <c r="Q28" s="112"/>
      <c r="R28" s="88">
        <f>Y26</f>
        <v>13</v>
      </c>
      <c r="S28" s="19" t="s">
        <v>52</v>
      </c>
      <c r="T28" s="89">
        <f>W26</f>
        <v>17</v>
      </c>
      <c r="U28" s="114"/>
      <c r="V28" s="118"/>
      <c r="W28" s="119"/>
      <c r="X28" s="119"/>
      <c r="Y28" s="119"/>
      <c r="Z28" s="120"/>
      <c r="AA28" s="112"/>
      <c r="AB28" s="88">
        <v>13</v>
      </c>
      <c r="AC28" s="19" t="s">
        <v>52</v>
      </c>
      <c r="AD28" s="89">
        <v>14</v>
      </c>
      <c r="AE28" s="114"/>
      <c r="AF28" s="108"/>
      <c r="AG28" s="108"/>
      <c r="AH28" s="108"/>
      <c r="AI28" s="108"/>
      <c r="AJ28" s="108"/>
      <c r="AK28" s="108"/>
      <c r="AL28" s="108"/>
      <c r="AM28" s="108"/>
      <c r="AN28" s="133"/>
      <c r="AO28" s="18"/>
      <c r="AP28" s="18"/>
      <c r="AQ28" s="18"/>
      <c r="AR28" s="18"/>
      <c r="AS28" s="18"/>
      <c r="AT28" s="18"/>
      <c r="AU28" s="18"/>
      <c r="AV28" s="18"/>
      <c r="AW28" s="18"/>
      <c r="AX28" s="18"/>
      <c r="AY28" s="18"/>
      <c r="AZ28" s="18"/>
      <c r="BA28" s="18"/>
      <c r="BB28" s="18"/>
      <c r="BC28" s="18"/>
      <c r="BD28" s="18"/>
      <c r="BE28" s="18"/>
      <c r="BF28" s="18"/>
      <c r="BG28" s="18"/>
      <c r="BH28" s="18"/>
    </row>
    <row r="29" spans="1:60" ht="13.35" customHeight="1" x14ac:dyDescent="0.2">
      <c r="A29" s="123" t="s">
        <v>58</v>
      </c>
      <c r="B29" s="111">
        <f>C29+C30</f>
        <v>15</v>
      </c>
      <c r="C29" s="86">
        <f>AD19</f>
        <v>4</v>
      </c>
      <c r="D29" s="69" t="s">
        <v>52</v>
      </c>
      <c r="E29" s="87">
        <f>AB19</f>
        <v>11</v>
      </c>
      <c r="F29" s="113">
        <f>E29+E30</f>
        <v>24</v>
      </c>
      <c r="G29" s="111">
        <f>H29+H30</f>
        <v>23</v>
      </c>
      <c r="H29" s="86">
        <f>AD21</f>
        <v>9</v>
      </c>
      <c r="I29" s="69" t="s">
        <v>52</v>
      </c>
      <c r="J29" s="87">
        <f>AB21</f>
        <v>11</v>
      </c>
      <c r="K29" s="113">
        <f>J29+J30</f>
        <v>23</v>
      </c>
      <c r="L29" s="111">
        <f>M29+M30</f>
        <v>15</v>
      </c>
      <c r="M29" s="86">
        <f>AD23</f>
        <v>5</v>
      </c>
      <c r="N29" s="69" t="s">
        <v>52</v>
      </c>
      <c r="O29" s="87">
        <f>AB23</f>
        <v>10</v>
      </c>
      <c r="P29" s="113">
        <f>O29+O30</f>
        <v>24</v>
      </c>
      <c r="Q29" s="111">
        <f>R29+R30</f>
        <v>23</v>
      </c>
      <c r="R29" s="86">
        <f>AD25</f>
        <v>9</v>
      </c>
      <c r="S29" s="69" t="s">
        <v>52</v>
      </c>
      <c r="T29" s="87">
        <f>AB25</f>
        <v>10</v>
      </c>
      <c r="U29" s="113">
        <f>T29+T30</f>
        <v>30</v>
      </c>
      <c r="V29" s="111">
        <f>W29+W30</f>
        <v>23</v>
      </c>
      <c r="W29" s="86">
        <f>AD27</f>
        <v>9</v>
      </c>
      <c r="X29" s="69" t="s">
        <v>52</v>
      </c>
      <c r="Y29" s="87">
        <f>AB27</f>
        <v>8</v>
      </c>
      <c r="Z29" s="113">
        <f>Y29+Y30</f>
        <v>21</v>
      </c>
      <c r="AA29" s="115"/>
      <c r="AB29" s="116"/>
      <c r="AC29" s="116"/>
      <c r="AD29" s="116"/>
      <c r="AE29" s="117"/>
      <c r="AF29" s="108">
        <f>IF(B29&gt;F29,1)+IF(B29&lt;F29,0)+IF(B29=F29,0)+IF(G29&gt;K29,1)+IF(G29&lt;K29,0)+IF(G29=K29,0)+IF(L29&gt;P29,1)+IF(L29&lt;P29,0)+IF(L29=P29,0)+IF(Q29&gt;U29,1)+IF(Q29&lt;U29,0)+IF(Q29=U29,0)+IF(V29&gt;Z29,1)+IF(V29&lt;Z29,0)+IF(V29=Z29,0)</f>
        <v>1</v>
      </c>
      <c r="AG29" s="108">
        <f>IF(B29&gt;F29,0)+IF(B29&lt;F29,1)+IF(B29=F29,0)+IF(G29&gt;K29,0)+IF(G29&lt;K29,1)+IF(G29=K29,0)+IF(L29&gt;P29,0)+IF(L29&lt;P29,1)+IF(L29=P29,0)+IF(Q29&gt;U29,0)+IF(Q29&lt;U29,1)+IF(Q29=U29,0)+IF(V29&gt;Z29,0)+IF(V29&lt;Z29,1)+IF(V29=Z29,0)</f>
        <v>3</v>
      </c>
      <c r="AH29" s="108">
        <f>IF(B29&gt;F29,0)+IF(B29&lt;F29,0)+IF(B29=F29=0,0)+IF((B29&gt;0)*(F29&gt;0)*(B29=F29),1)+IF(G29&gt;K29,0)+IF(G29&lt;K29,0)+IF(G29=K29=0,0)+IF((G29&gt;0)*(K29&gt;0)*(G29=K29),1)+IF(L29&gt;P29,0)+IF(L29&lt;P29,0)+IF(L29=P29=0,0)+IF((L29&gt;0)*(P29&gt;0)*(L29=P29),1)+IF(Q29&gt;U29,0)+IF(Q29&lt;U29,0)+IF(Q29=U29=0,0)+IF((Q29&gt;0)*(U29&gt;0)*(Q29=U29),1)+IF(V29&gt;Z29,0)+IF(V29&lt;Z29,0)+IF(V29=Z29=0,0)+IF((V29&gt;0)*(Z29&gt;0)*(V29=Z29),1)</f>
        <v>1</v>
      </c>
      <c r="AI29" s="135">
        <f>SUM(AF29*2+AH29*1)</f>
        <v>3</v>
      </c>
      <c r="AJ29" s="135">
        <f>B29+G29+L29+Q29+V29</f>
        <v>99</v>
      </c>
      <c r="AK29" s="135">
        <f>F29+K29+P29+U29+Z29</f>
        <v>122</v>
      </c>
      <c r="AL29" s="135">
        <f>SUM(AJ29-AK29)</f>
        <v>-23</v>
      </c>
      <c r="AM29" s="135">
        <v>5</v>
      </c>
      <c r="AN29" s="133"/>
      <c r="AO29" s="18"/>
      <c r="AP29" s="18"/>
      <c r="AQ29" s="18"/>
      <c r="AR29" s="18"/>
      <c r="AS29" s="18"/>
      <c r="AT29" s="18"/>
      <c r="AU29" s="18"/>
      <c r="AV29" s="18"/>
      <c r="AW29" s="18"/>
      <c r="AX29" s="18"/>
      <c r="AY29" s="18"/>
      <c r="AZ29" s="18"/>
      <c r="BA29" s="18"/>
      <c r="BB29" s="18"/>
      <c r="BC29" s="18"/>
      <c r="BD29" s="18"/>
      <c r="BE29" s="18"/>
      <c r="BF29" s="18"/>
      <c r="BG29" s="18"/>
      <c r="BH29" s="18"/>
    </row>
    <row r="30" spans="1:60" ht="13.35" customHeight="1" x14ac:dyDescent="0.2">
      <c r="A30" s="123"/>
      <c r="B30" s="112"/>
      <c r="C30" s="88">
        <f>AD20</f>
        <v>11</v>
      </c>
      <c r="D30" s="19" t="s">
        <v>52</v>
      </c>
      <c r="E30" s="89">
        <f>AB20</f>
        <v>13</v>
      </c>
      <c r="F30" s="114"/>
      <c r="G30" s="112"/>
      <c r="H30" s="88">
        <f>AD22</f>
        <v>14</v>
      </c>
      <c r="I30" s="19" t="s">
        <v>52</v>
      </c>
      <c r="J30" s="89">
        <f>AB22</f>
        <v>12</v>
      </c>
      <c r="K30" s="114"/>
      <c r="L30" s="112"/>
      <c r="M30" s="88">
        <f>AD24</f>
        <v>10</v>
      </c>
      <c r="N30" s="19" t="s">
        <v>52</v>
      </c>
      <c r="O30" s="89">
        <f>AB24</f>
        <v>14</v>
      </c>
      <c r="P30" s="114"/>
      <c r="Q30" s="112"/>
      <c r="R30" s="88">
        <f>AD26</f>
        <v>14</v>
      </c>
      <c r="S30" s="19" t="s">
        <v>52</v>
      </c>
      <c r="T30" s="89">
        <f>AB26</f>
        <v>20</v>
      </c>
      <c r="U30" s="114"/>
      <c r="V30" s="112"/>
      <c r="W30" s="88">
        <f>AD28</f>
        <v>14</v>
      </c>
      <c r="X30" s="19" t="s">
        <v>52</v>
      </c>
      <c r="Y30" s="89">
        <f>AB28</f>
        <v>13</v>
      </c>
      <c r="Z30" s="114"/>
      <c r="AA30" s="118"/>
      <c r="AB30" s="119"/>
      <c r="AC30" s="119"/>
      <c r="AD30" s="119"/>
      <c r="AE30" s="120"/>
      <c r="AF30" s="108"/>
      <c r="AG30" s="108"/>
      <c r="AH30" s="108"/>
      <c r="AI30" s="135"/>
      <c r="AJ30" s="135"/>
      <c r="AK30" s="135"/>
      <c r="AL30" s="135"/>
      <c r="AM30" s="135"/>
      <c r="AN30" s="133"/>
      <c r="AO30" s="18"/>
      <c r="AP30" s="18"/>
      <c r="AQ30" s="18"/>
      <c r="AR30" s="18"/>
      <c r="AS30" s="18"/>
      <c r="AT30" s="18"/>
      <c r="AU30" s="18"/>
      <c r="AV30" s="18"/>
      <c r="AW30" s="18"/>
      <c r="AX30" s="18"/>
      <c r="AY30" s="18"/>
      <c r="AZ30" s="18"/>
      <c r="BA30" s="18"/>
      <c r="BB30" s="18"/>
      <c r="BC30" s="18"/>
      <c r="BD30" s="18"/>
      <c r="BE30" s="18"/>
      <c r="BF30" s="18"/>
      <c r="BG30" s="18"/>
      <c r="BH30" s="18"/>
    </row>
    <row r="31" spans="1:60" ht="13.35" customHeight="1" x14ac:dyDescent="0.2">
      <c r="A31" s="37"/>
      <c r="B31" s="22"/>
      <c r="C31" s="20"/>
      <c r="D31" s="21"/>
      <c r="E31" s="20"/>
      <c r="F31" s="22"/>
      <c r="G31" s="22"/>
      <c r="H31" s="20"/>
      <c r="I31" s="21"/>
      <c r="J31" s="20"/>
      <c r="K31" s="22"/>
      <c r="L31" s="22"/>
      <c r="M31" s="20"/>
      <c r="N31" s="21"/>
      <c r="O31" s="20"/>
      <c r="P31" s="22"/>
      <c r="Q31" s="22"/>
      <c r="R31" s="20"/>
      <c r="S31" s="21"/>
      <c r="T31" s="20"/>
      <c r="U31" s="22"/>
      <c r="V31" s="22"/>
      <c r="W31" s="20"/>
      <c r="X31" s="21"/>
      <c r="Y31" s="20"/>
      <c r="Z31" s="22"/>
      <c r="AA31" s="22"/>
      <c r="AB31" s="23"/>
      <c r="AC31" s="23"/>
      <c r="AD31" s="23"/>
      <c r="AE31" s="23"/>
      <c r="AF31" s="36"/>
      <c r="AG31" s="36"/>
      <c r="AH31" s="36"/>
      <c r="AI31" s="36"/>
      <c r="AJ31" s="36">
        <f>SUM(AJ19:AJ30)</f>
        <v>626</v>
      </c>
      <c r="AK31" s="36">
        <f>SUM(AK19:AK30)</f>
        <v>626</v>
      </c>
      <c r="AL31" s="36">
        <f>SUM(AL19:AL30)</f>
        <v>0</v>
      </c>
      <c r="AM31" s="36"/>
      <c r="AN31" s="37"/>
      <c r="AO31" s="18"/>
      <c r="AP31" s="18"/>
      <c r="AQ31" s="18"/>
      <c r="AR31" s="18"/>
      <c r="AS31" s="18"/>
      <c r="AT31" s="18"/>
      <c r="AU31" s="18"/>
      <c r="AV31" s="18"/>
      <c r="AW31" s="18"/>
      <c r="AX31" s="18"/>
      <c r="AY31" s="18"/>
      <c r="AZ31" s="18"/>
      <c r="BA31" s="18"/>
      <c r="BB31" s="18"/>
      <c r="BC31" s="18"/>
      <c r="BD31" s="18"/>
      <c r="BE31" s="18"/>
      <c r="BF31" s="18"/>
      <c r="BG31" s="18"/>
      <c r="BH31" s="18"/>
    </row>
    <row r="32" spans="1:60" ht="13.35" customHeight="1" x14ac:dyDescent="0.2">
      <c r="A32" s="128" t="s">
        <v>11</v>
      </c>
      <c r="B32" s="126" t="str">
        <f>A34</f>
        <v>環太</v>
      </c>
      <c r="C32" s="126"/>
      <c r="D32" s="126"/>
      <c r="E32" s="126"/>
      <c r="F32" s="126"/>
      <c r="G32" s="126" t="str">
        <f>A36</f>
        <v>環短</v>
      </c>
      <c r="H32" s="126"/>
      <c r="I32" s="126"/>
      <c r="J32" s="126"/>
      <c r="K32" s="126"/>
      <c r="L32" s="126" t="str">
        <f>A38</f>
        <v>広経</v>
      </c>
      <c r="M32" s="126"/>
      <c r="N32" s="126"/>
      <c r="O32" s="126"/>
      <c r="P32" s="126"/>
      <c r="Q32" s="126" t="str">
        <f>A40</f>
        <v>広島</v>
      </c>
      <c r="R32" s="126"/>
      <c r="S32" s="126"/>
      <c r="T32" s="126"/>
      <c r="U32" s="126"/>
      <c r="V32" s="126" t="str">
        <f>A42</f>
        <v>香川</v>
      </c>
      <c r="W32" s="126"/>
      <c r="X32" s="126"/>
      <c r="Y32" s="126"/>
      <c r="Z32" s="126"/>
      <c r="AA32" s="126"/>
      <c r="AB32" s="126"/>
      <c r="AC32" s="126"/>
      <c r="AD32" s="126"/>
      <c r="AE32" s="126"/>
      <c r="AF32" s="134" t="s">
        <v>14</v>
      </c>
      <c r="AG32" s="134" t="s">
        <v>15</v>
      </c>
      <c r="AH32" s="134" t="s">
        <v>16</v>
      </c>
      <c r="AI32" s="134" t="s">
        <v>17</v>
      </c>
      <c r="AJ32" s="134" t="s">
        <v>18</v>
      </c>
      <c r="AK32" s="134" t="s">
        <v>19</v>
      </c>
      <c r="AL32" s="128" t="s">
        <v>118</v>
      </c>
      <c r="AM32" s="134" t="s">
        <v>20</v>
      </c>
      <c r="AN32" s="128" t="s">
        <v>3</v>
      </c>
      <c r="AO32" s="18"/>
      <c r="AP32" s="18"/>
      <c r="AQ32" s="18"/>
      <c r="AR32" s="18"/>
      <c r="AS32" s="18"/>
      <c r="AT32" s="18"/>
      <c r="AU32" s="18"/>
      <c r="AV32" s="18"/>
      <c r="AW32" s="18"/>
      <c r="AX32" s="18"/>
      <c r="AY32" s="18"/>
      <c r="AZ32" s="18"/>
      <c r="BA32" s="18"/>
      <c r="BB32" s="18"/>
      <c r="BC32" s="18"/>
      <c r="BD32" s="18"/>
      <c r="BE32" s="18"/>
      <c r="BF32" s="18"/>
      <c r="BG32" s="18"/>
      <c r="BH32" s="18"/>
    </row>
    <row r="33" spans="1:60" ht="13.35" customHeight="1" x14ac:dyDescent="0.2">
      <c r="A33" s="129"/>
      <c r="B33" s="127"/>
      <c r="C33" s="127"/>
      <c r="D33" s="127"/>
      <c r="E33" s="127"/>
      <c r="F33" s="127"/>
      <c r="G33" s="127"/>
      <c r="H33" s="127"/>
      <c r="I33" s="127"/>
      <c r="J33" s="127"/>
      <c r="K33" s="127"/>
      <c r="L33" s="130"/>
      <c r="M33" s="130"/>
      <c r="N33" s="130"/>
      <c r="O33" s="130"/>
      <c r="P33" s="130"/>
      <c r="Q33" s="127"/>
      <c r="R33" s="127"/>
      <c r="S33" s="127"/>
      <c r="T33" s="127"/>
      <c r="U33" s="127"/>
      <c r="V33" s="127"/>
      <c r="W33" s="127"/>
      <c r="X33" s="127"/>
      <c r="Y33" s="127"/>
      <c r="Z33" s="127"/>
      <c r="AA33" s="127"/>
      <c r="AB33" s="127"/>
      <c r="AC33" s="127"/>
      <c r="AD33" s="127"/>
      <c r="AE33" s="127"/>
      <c r="AF33" s="134"/>
      <c r="AG33" s="134"/>
      <c r="AH33" s="134"/>
      <c r="AI33" s="134"/>
      <c r="AJ33" s="134"/>
      <c r="AK33" s="134"/>
      <c r="AL33" s="129"/>
      <c r="AM33" s="134"/>
      <c r="AN33" s="129"/>
      <c r="AO33" s="18"/>
      <c r="AP33" s="18"/>
      <c r="AQ33" s="18"/>
      <c r="AR33" s="18"/>
      <c r="AS33" s="18"/>
      <c r="AT33" s="18"/>
      <c r="AU33" s="18"/>
      <c r="AV33" s="18"/>
      <c r="AW33" s="18"/>
      <c r="AX33" s="18"/>
      <c r="AY33" s="18"/>
      <c r="AZ33" s="18"/>
      <c r="BA33" s="18"/>
      <c r="BB33" s="18"/>
      <c r="BC33" s="18"/>
      <c r="BD33" s="18"/>
      <c r="BE33" s="18"/>
      <c r="BF33" s="18"/>
      <c r="BG33" s="18"/>
      <c r="BH33" s="18"/>
    </row>
    <row r="34" spans="1:60" ht="13.35" customHeight="1" x14ac:dyDescent="0.2">
      <c r="A34" s="123" t="s">
        <v>23</v>
      </c>
      <c r="B34" s="115"/>
      <c r="C34" s="116"/>
      <c r="D34" s="116"/>
      <c r="E34" s="116"/>
      <c r="F34" s="117"/>
      <c r="G34" s="111">
        <f>H34+H35</f>
        <v>35</v>
      </c>
      <c r="H34" s="86">
        <v>20</v>
      </c>
      <c r="I34" s="69" t="s">
        <v>52</v>
      </c>
      <c r="J34" s="87">
        <v>7</v>
      </c>
      <c r="K34" s="113">
        <f>J34+J35</f>
        <v>15</v>
      </c>
      <c r="L34" s="111">
        <f>M34+M35</f>
        <v>29</v>
      </c>
      <c r="M34" s="86">
        <v>15</v>
      </c>
      <c r="N34" s="69" t="s">
        <v>52</v>
      </c>
      <c r="O34" s="87">
        <v>1</v>
      </c>
      <c r="P34" s="113">
        <f>O34+O35</f>
        <v>2</v>
      </c>
      <c r="Q34" s="111">
        <f>R34+R35</f>
        <v>36</v>
      </c>
      <c r="R34" s="86">
        <v>21</v>
      </c>
      <c r="S34" s="69" t="s">
        <v>52</v>
      </c>
      <c r="T34" s="87">
        <v>1</v>
      </c>
      <c r="U34" s="113">
        <f>T34+T35</f>
        <v>7</v>
      </c>
      <c r="V34" s="111">
        <f>W34+W35</f>
        <v>36</v>
      </c>
      <c r="W34" s="86">
        <v>20</v>
      </c>
      <c r="X34" s="69" t="s">
        <v>52</v>
      </c>
      <c r="Y34" s="87">
        <v>1</v>
      </c>
      <c r="Z34" s="113">
        <f>Y34+Y35</f>
        <v>5</v>
      </c>
      <c r="AA34" s="121"/>
      <c r="AB34" s="6"/>
      <c r="AC34" s="7"/>
      <c r="AD34" s="6"/>
      <c r="AE34" s="131"/>
      <c r="AF34" s="108">
        <f>IF(G34&gt;K34,1)+IF(G34&lt;K34,0)+IF(G34=K34,0)+IF(L34&gt;P34,1)+IF(L34&lt;P34,0)+IF(L34=P34,0)+IF(Q34&gt;U34,1)+IF(Q34&lt;U34,0)+IF(Q34=U34,0)+IF(V34&gt;Z34,1)+IF(V34&lt;Z34,0)+IF(V34=Z34,0)</f>
        <v>4</v>
      </c>
      <c r="AG34" s="108">
        <f>IF(G34&gt;K34,0)+IF(G34&lt;K34,1)+IF(G34=K34,0)+IF(L34&gt;P34,0)+IF(L34&lt;P34,1)+IF(L34=P34,0)+IF(Q34&gt;U34,0)+IF(Q34&lt;U34,1)+IF(Q34=U34,0)+IF(V34&gt;Z34,0)+IF(V34&lt;Z34,1)+IF(V34=Z34,0)</f>
        <v>0</v>
      </c>
      <c r="AH34" s="108">
        <f>IF(G34&gt;K34,0)+IF(G34&lt;K34,0)+IF(G34=K34=0,0)+IF((G34&gt;0)*(K34&gt;0)*(G34=K34),1)+IF(L34&gt;P34,0)+IF(L34&lt;P34,0)+IF(L34=P34=0,0)+IF((L34&gt;0)*(P34&gt;0)*(L34=P34),1)+IF(Q34&gt;U34,0)+IF(Q34&lt;U34,0)+IF(Q34=U34=0,0)+IF((Q34&gt;0)*(U34&gt;0)*(Q34=U34),1)+IF(V34&gt;Z34,0)+IF(V34&lt;Z34,0)+IF(V34=Z34=0,0)+IF((V34&gt;0)*(Z34&gt;0)*(V34=Z34),1)</f>
        <v>0</v>
      </c>
      <c r="AI34" s="108">
        <f>SUM(AF34*2+AH34*1)</f>
        <v>8</v>
      </c>
      <c r="AJ34" s="108">
        <f>SUM(G34+L34+Q34+V34+AA34)</f>
        <v>136</v>
      </c>
      <c r="AK34" s="108">
        <f>SUM(K34+P34+U34+Z34+AE34)</f>
        <v>29</v>
      </c>
      <c r="AL34" s="108">
        <f>SUM(AJ34-AK34)</f>
        <v>107</v>
      </c>
      <c r="AM34" s="108">
        <v>1</v>
      </c>
      <c r="AN34" s="133"/>
      <c r="AO34" s="18"/>
      <c r="AP34" s="18"/>
      <c r="AQ34" s="18"/>
      <c r="AR34" s="18"/>
      <c r="AS34" s="18"/>
      <c r="AT34" s="18"/>
      <c r="AU34" s="18"/>
      <c r="AV34" s="18"/>
      <c r="AW34" s="18"/>
      <c r="AX34" s="18"/>
      <c r="AY34" s="18"/>
      <c r="AZ34" s="18"/>
      <c r="BA34" s="18"/>
      <c r="BB34" s="18"/>
      <c r="BC34" s="18"/>
      <c r="BD34" s="18"/>
      <c r="BE34" s="18"/>
      <c r="BF34" s="18"/>
      <c r="BG34" s="18"/>
      <c r="BH34" s="18"/>
    </row>
    <row r="35" spans="1:60" ht="13.35" customHeight="1" x14ac:dyDescent="0.2">
      <c r="A35" s="123"/>
      <c r="B35" s="118"/>
      <c r="C35" s="119"/>
      <c r="D35" s="119"/>
      <c r="E35" s="119"/>
      <c r="F35" s="120"/>
      <c r="G35" s="112"/>
      <c r="H35" s="88">
        <v>15</v>
      </c>
      <c r="I35" s="19" t="s">
        <v>52</v>
      </c>
      <c r="J35" s="89">
        <v>8</v>
      </c>
      <c r="K35" s="114"/>
      <c r="L35" s="112"/>
      <c r="M35" s="88">
        <v>14</v>
      </c>
      <c r="N35" s="19" t="s">
        <v>52</v>
      </c>
      <c r="O35" s="89">
        <v>1</v>
      </c>
      <c r="P35" s="114"/>
      <c r="Q35" s="112"/>
      <c r="R35" s="88">
        <v>15</v>
      </c>
      <c r="S35" s="19" t="s">
        <v>52</v>
      </c>
      <c r="T35" s="89">
        <v>6</v>
      </c>
      <c r="U35" s="114"/>
      <c r="V35" s="112"/>
      <c r="W35" s="88">
        <v>16</v>
      </c>
      <c r="X35" s="19" t="s">
        <v>52</v>
      </c>
      <c r="Y35" s="89">
        <v>4</v>
      </c>
      <c r="Z35" s="114"/>
      <c r="AA35" s="122"/>
      <c r="AB35" s="8"/>
      <c r="AC35" s="9"/>
      <c r="AD35" s="8"/>
      <c r="AE35" s="132"/>
      <c r="AF35" s="108"/>
      <c r="AG35" s="108"/>
      <c r="AH35" s="108"/>
      <c r="AI35" s="108"/>
      <c r="AJ35" s="108"/>
      <c r="AK35" s="108"/>
      <c r="AL35" s="108"/>
      <c r="AM35" s="108"/>
      <c r="AN35" s="133"/>
      <c r="AO35" s="18"/>
      <c r="AP35" s="18"/>
      <c r="AQ35" s="18"/>
      <c r="AR35" s="18"/>
      <c r="AS35" s="18"/>
      <c r="AT35" s="18"/>
      <c r="AU35" s="18"/>
      <c r="AV35" s="18"/>
      <c r="AW35" s="18"/>
      <c r="AX35" s="18"/>
      <c r="AY35" s="18"/>
      <c r="AZ35" s="18"/>
      <c r="BA35" s="18"/>
      <c r="BB35" s="18"/>
      <c r="BC35" s="18"/>
      <c r="BD35" s="18"/>
      <c r="BE35" s="18"/>
      <c r="BF35" s="18"/>
      <c r="BG35" s="18"/>
      <c r="BH35" s="18"/>
    </row>
    <row r="36" spans="1:60" ht="13.35" customHeight="1" x14ac:dyDescent="0.2">
      <c r="A36" s="123" t="s">
        <v>54</v>
      </c>
      <c r="B36" s="111">
        <f>C36+C37</f>
        <v>15</v>
      </c>
      <c r="C36" s="86">
        <f>J34</f>
        <v>7</v>
      </c>
      <c r="D36" s="69" t="s">
        <v>52</v>
      </c>
      <c r="E36" s="87">
        <f>H34</f>
        <v>20</v>
      </c>
      <c r="F36" s="113">
        <f>E36+E37</f>
        <v>35</v>
      </c>
      <c r="G36" s="115"/>
      <c r="H36" s="116"/>
      <c r="I36" s="116"/>
      <c r="J36" s="116"/>
      <c r="K36" s="117"/>
      <c r="L36" s="111">
        <f>M36+M37</f>
        <v>25</v>
      </c>
      <c r="M36" s="86">
        <v>10</v>
      </c>
      <c r="N36" s="69" t="s">
        <v>52</v>
      </c>
      <c r="O36" s="87">
        <v>11</v>
      </c>
      <c r="P36" s="113">
        <f>O36+O37</f>
        <v>14</v>
      </c>
      <c r="Q36" s="111">
        <f>R36+R37</f>
        <v>25</v>
      </c>
      <c r="R36" s="86">
        <v>14</v>
      </c>
      <c r="S36" s="69" t="s">
        <v>52</v>
      </c>
      <c r="T36" s="87">
        <v>5</v>
      </c>
      <c r="U36" s="113">
        <f>T36+T37</f>
        <v>13</v>
      </c>
      <c r="V36" s="111">
        <f>W36+W37</f>
        <v>20</v>
      </c>
      <c r="W36" s="86">
        <v>8</v>
      </c>
      <c r="X36" s="69" t="s">
        <v>52</v>
      </c>
      <c r="Y36" s="87">
        <v>10</v>
      </c>
      <c r="Z36" s="113">
        <f>Y36+Y37</f>
        <v>16</v>
      </c>
      <c r="AA36" s="121"/>
      <c r="AB36" s="6"/>
      <c r="AC36" s="7"/>
      <c r="AD36" s="6"/>
      <c r="AE36" s="131"/>
      <c r="AF36" s="108">
        <f>IF(B36&gt;F36,1)+IF(B36&lt;F36,0)+IF(B36=F36,0)+IF(L36&gt;P36,1)+IF(L36&lt;P36,0)+IF(L36=P36,0)+IF(Q36&gt;U36,1)+IF(Q36&lt;U36,0)+IF(Q36=U36,0)+IF(V36&gt;Z36,1)+IF(V36&lt;Z36,0)+IF(V36=Z36,0)</f>
        <v>3</v>
      </c>
      <c r="AG36" s="108">
        <f>IF(B36&gt;F36,0)+IF(B36&lt;F36,1)+IF(B36=F36,0)+IF(L36&gt;P36,0)+IF(L36&lt;P36,1)+IF(L36=P36,0)+IF(Q36&gt;U36,0)+IF(Q36&lt;U36,1)+IF(Q36=U36,0)+IF(V36&gt;Z36,0)+IF(V36&lt;Z36,1)+IF(V36=Z36,0)</f>
        <v>1</v>
      </c>
      <c r="AH36" s="135">
        <f>IF(B36&gt;F36,0)+IF(B36&lt;F36,0)+IF(B36=F36=0,0)+IF((B36&gt;0)*(F36&gt;0)*(B36=F36),1)+IF(L36&gt;P36,0)+IF(L36&lt;P36,0)+IF(L36=P36=0,0)+IF((L36&gt;0)*(P36&gt;0)*(L36=P36),1)+IF(Q36&gt;U36,0)+IF(Q36&lt;U36,0)+IF(Q36=U36=0,0)+IF((Q36&gt;0)*(U36&gt;0)*(Q36=U36),1)+IF(V36&gt;Z36,0)+IF(V36&lt;Z36,0)+IF(V36=Z36=0,0)+IF((V36&gt;0)*(Z36&gt;0)*(V36=Z36),1)+IF(AA36&gt;AE36,0)+IF(AA36&lt;AE36,0)+IF(AA36=AE36=0,0)+IF((AA36&gt;0)*(AE36&gt;0)*(AA36=AE36),1)</f>
        <v>0</v>
      </c>
      <c r="AI36" s="108">
        <f>SUM(AF36*2+AH36*1)</f>
        <v>6</v>
      </c>
      <c r="AJ36" s="108">
        <f>SUM(B36+L36+Q36+V36+AA36)</f>
        <v>85</v>
      </c>
      <c r="AK36" s="108">
        <f>SUM(F36+P36+U36+Z36+AE36)</f>
        <v>78</v>
      </c>
      <c r="AL36" s="108">
        <f>SUM(AJ36-AK36)</f>
        <v>7</v>
      </c>
      <c r="AM36" s="108">
        <v>2</v>
      </c>
      <c r="AN36" s="133"/>
      <c r="AO36" s="18"/>
      <c r="AP36" s="18"/>
      <c r="AQ36" s="18"/>
      <c r="AR36" s="18"/>
      <c r="AS36" s="18"/>
      <c r="AT36" s="18"/>
      <c r="AU36" s="18"/>
      <c r="AV36" s="18"/>
      <c r="AW36" s="18"/>
      <c r="AX36" s="18"/>
      <c r="AY36" s="18"/>
      <c r="AZ36" s="18"/>
      <c r="BA36" s="18"/>
      <c r="BB36" s="18"/>
      <c r="BC36" s="18"/>
      <c r="BD36" s="18"/>
      <c r="BE36" s="18"/>
      <c r="BF36" s="18"/>
      <c r="BG36" s="18"/>
      <c r="BH36" s="18"/>
    </row>
    <row r="37" spans="1:60" ht="13.35" customHeight="1" x14ac:dyDescent="0.2">
      <c r="A37" s="123"/>
      <c r="B37" s="112"/>
      <c r="C37" s="88">
        <f>J35</f>
        <v>8</v>
      </c>
      <c r="D37" s="19" t="s">
        <v>52</v>
      </c>
      <c r="E37" s="89">
        <f>H35</f>
        <v>15</v>
      </c>
      <c r="F37" s="114"/>
      <c r="G37" s="118"/>
      <c r="H37" s="119"/>
      <c r="I37" s="119"/>
      <c r="J37" s="119"/>
      <c r="K37" s="120"/>
      <c r="L37" s="112"/>
      <c r="M37" s="88">
        <v>15</v>
      </c>
      <c r="N37" s="19" t="s">
        <v>52</v>
      </c>
      <c r="O37" s="89">
        <v>3</v>
      </c>
      <c r="P37" s="114"/>
      <c r="Q37" s="112"/>
      <c r="R37" s="88">
        <v>11</v>
      </c>
      <c r="S37" s="19" t="s">
        <v>52</v>
      </c>
      <c r="T37" s="89">
        <v>8</v>
      </c>
      <c r="U37" s="114"/>
      <c r="V37" s="112"/>
      <c r="W37" s="88">
        <v>12</v>
      </c>
      <c r="X37" s="19" t="s">
        <v>52</v>
      </c>
      <c r="Y37" s="89">
        <v>6</v>
      </c>
      <c r="Z37" s="114"/>
      <c r="AA37" s="122"/>
      <c r="AB37" s="8"/>
      <c r="AC37" s="9"/>
      <c r="AD37" s="8"/>
      <c r="AE37" s="132"/>
      <c r="AF37" s="108"/>
      <c r="AG37" s="108"/>
      <c r="AH37" s="135"/>
      <c r="AI37" s="108"/>
      <c r="AJ37" s="108"/>
      <c r="AK37" s="108"/>
      <c r="AL37" s="108"/>
      <c r="AM37" s="108"/>
      <c r="AN37" s="133"/>
      <c r="AO37" s="18"/>
      <c r="AP37" s="18"/>
      <c r="AQ37" s="18"/>
      <c r="AR37" s="18"/>
      <c r="AS37" s="18"/>
      <c r="AT37" s="18"/>
      <c r="AU37" s="18"/>
      <c r="AV37" s="18"/>
      <c r="AW37" s="18"/>
      <c r="AX37" s="18"/>
      <c r="AY37" s="18"/>
      <c r="AZ37" s="18"/>
      <c r="BA37" s="18"/>
      <c r="BB37" s="18"/>
      <c r="BC37" s="18"/>
      <c r="BD37" s="18"/>
      <c r="BE37" s="18"/>
      <c r="BF37" s="18"/>
      <c r="BG37" s="18"/>
      <c r="BH37" s="18"/>
    </row>
    <row r="38" spans="1:60" ht="13.35" customHeight="1" x14ac:dyDescent="0.2">
      <c r="A38" s="124" t="s">
        <v>21</v>
      </c>
      <c r="B38" s="111">
        <f>C38+C39</f>
        <v>2</v>
      </c>
      <c r="C38" s="86">
        <f>O34</f>
        <v>1</v>
      </c>
      <c r="D38" s="69" t="s">
        <v>52</v>
      </c>
      <c r="E38" s="87">
        <f>M34</f>
        <v>15</v>
      </c>
      <c r="F38" s="113">
        <f>E38+E39</f>
        <v>29</v>
      </c>
      <c r="G38" s="111">
        <f>H38+H39</f>
        <v>14</v>
      </c>
      <c r="H38" s="86">
        <f>O36</f>
        <v>11</v>
      </c>
      <c r="I38" s="69" t="s">
        <v>52</v>
      </c>
      <c r="J38" s="87">
        <f>M36</f>
        <v>10</v>
      </c>
      <c r="K38" s="113">
        <f>J38+J39</f>
        <v>25</v>
      </c>
      <c r="L38" s="115"/>
      <c r="M38" s="116"/>
      <c r="N38" s="116"/>
      <c r="O38" s="116"/>
      <c r="P38" s="117"/>
      <c r="Q38" s="111">
        <f>R38+R39</f>
        <v>18</v>
      </c>
      <c r="R38" s="86">
        <v>8</v>
      </c>
      <c r="S38" s="69" t="s">
        <v>52</v>
      </c>
      <c r="T38" s="87">
        <v>8</v>
      </c>
      <c r="U38" s="113">
        <f>T38+T39</f>
        <v>15</v>
      </c>
      <c r="V38" s="111">
        <f>W38+W39</f>
        <v>23</v>
      </c>
      <c r="W38" s="86">
        <v>12</v>
      </c>
      <c r="X38" s="69" t="s">
        <v>52</v>
      </c>
      <c r="Y38" s="87">
        <v>11</v>
      </c>
      <c r="Z38" s="113">
        <f>Y38+Y39</f>
        <v>22</v>
      </c>
      <c r="AA38" s="121"/>
      <c r="AB38" s="6"/>
      <c r="AC38" s="7"/>
      <c r="AD38" s="6"/>
      <c r="AE38" s="131"/>
      <c r="AF38" s="108">
        <f>IF(B38&gt;F38,1)+IF(B38&lt;F38,0)+IF(B38=F38,0)+IF(G38&gt;K38,1)+IF(G38&lt;K38,0)+IF(G38=K38,0)+IF(Q38&gt;U38,1)+IF(Q38&lt;U38,0)+IF(Q38=U38,0)+IF(V38&gt;Z38,1)+IF(V38&lt;Z38,0)+IF(V38=Z38,0)</f>
        <v>2</v>
      </c>
      <c r="AG38" s="108">
        <f>IF(B38&gt;F38,0)+IF(B38&lt;F38,1)+IF(B38=F38,0)+IF(G38&gt;K38,0)+IF(G38&lt;K38,1)+IF(G38=K38,0)+IF(Q38&gt;U38,0)+IF(Q38&lt;U38,1)+IF(Q38=U38,0)+IF(V38&gt;Z38,0)+IF(V38&lt;Z38,1)+IF(V38=Z38,0)</f>
        <v>2</v>
      </c>
      <c r="AH38" s="108">
        <f>IF(B38&gt;F38,0)+IF(B38&lt;F38,0)+IF(B38=F38=0,0)+IF((B38&gt;0)*(F38&gt;0)*(B38=F38),1)+IF(G38&gt;K38,0)+IF(G38&lt;K38,0)+IF(G38=K38=0,0)+IF((G38&gt;0)*(K38&gt;0)*(G38=K38),1)+IF(Q38&gt;U38,0)+IF(Q38&lt;U38,0)+IF(Q38=U38=0,0)+IF((Q38&gt;0)*(U38&gt;0)*(Q38=U38),1)+IF(V38&gt;Z38,0)+IF(V38&lt;Z38,0)+IF(V38=Z38=0,0)+IF((V38&gt;0)*(Z38&gt;0)*(V38=Z38),1)+IF(AA38&gt;AE38,0)+IF(AA38&lt;AE38,0)+IF(AA38=AE38=0,0)+IF((AA38&gt;0)*(AE38&gt;0)*(AA38=AE38),1)</f>
        <v>0</v>
      </c>
      <c r="AI38" s="108">
        <f>SUM(AF38*2+AH38*1)</f>
        <v>4</v>
      </c>
      <c r="AJ38" s="108">
        <f>SUM(B38+G38+Q38+V38+AA38)</f>
        <v>57</v>
      </c>
      <c r="AK38" s="108">
        <f>SUM(F38+K38+U38+Z38+AE38)</f>
        <v>91</v>
      </c>
      <c r="AL38" s="108">
        <f>SUM(AJ38-AK38)</f>
        <v>-34</v>
      </c>
      <c r="AM38" s="108">
        <v>3</v>
      </c>
      <c r="AN38" s="133"/>
      <c r="AO38" s="18"/>
      <c r="AP38" s="18"/>
      <c r="AQ38" s="18"/>
      <c r="AR38" s="18"/>
      <c r="AS38" s="18"/>
      <c r="AT38" s="18"/>
      <c r="AU38" s="18"/>
      <c r="AV38" s="18"/>
      <c r="AW38" s="18"/>
      <c r="AX38" s="18"/>
      <c r="AY38" s="18"/>
      <c r="AZ38" s="18"/>
      <c r="BA38" s="18"/>
      <c r="BB38" s="18"/>
      <c r="BC38" s="18"/>
      <c r="BD38" s="18"/>
      <c r="BE38" s="18"/>
      <c r="BF38" s="18"/>
      <c r="BG38" s="18"/>
      <c r="BH38" s="18"/>
    </row>
    <row r="39" spans="1:60" ht="13.35" customHeight="1" x14ac:dyDescent="0.2">
      <c r="A39" s="125"/>
      <c r="B39" s="112"/>
      <c r="C39" s="88">
        <f>O35</f>
        <v>1</v>
      </c>
      <c r="D39" s="19" t="s">
        <v>52</v>
      </c>
      <c r="E39" s="89">
        <f>M35</f>
        <v>14</v>
      </c>
      <c r="F39" s="114"/>
      <c r="G39" s="112"/>
      <c r="H39" s="88">
        <f>O37</f>
        <v>3</v>
      </c>
      <c r="I39" s="19" t="s">
        <v>52</v>
      </c>
      <c r="J39" s="89">
        <f>M37</f>
        <v>15</v>
      </c>
      <c r="K39" s="114"/>
      <c r="L39" s="118"/>
      <c r="M39" s="119"/>
      <c r="N39" s="119"/>
      <c r="O39" s="119"/>
      <c r="P39" s="120"/>
      <c r="Q39" s="112"/>
      <c r="R39" s="88">
        <v>10</v>
      </c>
      <c r="S39" s="19" t="s">
        <v>52</v>
      </c>
      <c r="T39" s="89">
        <v>7</v>
      </c>
      <c r="U39" s="114"/>
      <c r="V39" s="112"/>
      <c r="W39" s="88">
        <v>11</v>
      </c>
      <c r="X39" s="19" t="s">
        <v>52</v>
      </c>
      <c r="Y39" s="89">
        <v>11</v>
      </c>
      <c r="Z39" s="114"/>
      <c r="AA39" s="122"/>
      <c r="AB39" s="8"/>
      <c r="AC39" s="9"/>
      <c r="AD39" s="8"/>
      <c r="AE39" s="132"/>
      <c r="AF39" s="108"/>
      <c r="AG39" s="108"/>
      <c r="AH39" s="108"/>
      <c r="AI39" s="108"/>
      <c r="AJ39" s="108"/>
      <c r="AK39" s="108"/>
      <c r="AL39" s="108"/>
      <c r="AM39" s="108"/>
      <c r="AN39" s="133"/>
      <c r="AO39" s="18"/>
      <c r="AP39" s="18"/>
      <c r="AQ39" s="18"/>
      <c r="AR39" s="18"/>
      <c r="AS39" s="18"/>
      <c r="AT39" s="18"/>
      <c r="AU39" s="18"/>
      <c r="AV39" s="18"/>
      <c r="AW39" s="18"/>
      <c r="AX39" s="18"/>
      <c r="AY39" s="18"/>
      <c r="AZ39" s="18"/>
      <c r="BA39" s="18"/>
      <c r="BB39" s="18"/>
      <c r="BC39" s="18"/>
      <c r="BD39" s="18"/>
      <c r="BE39" s="18"/>
      <c r="BF39" s="18"/>
      <c r="BG39" s="18"/>
      <c r="BH39" s="18"/>
    </row>
    <row r="40" spans="1:60" ht="13.35" customHeight="1" x14ac:dyDescent="0.2">
      <c r="A40" s="123" t="s">
        <v>2</v>
      </c>
      <c r="B40" s="111">
        <f>C40+C41</f>
        <v>7</v>
      </c>
      <c r="C40" s="86">
        <f>T34</f>
        <v>1</v>
      </c>
      <c r="D40" s="69" t="s">
        <v>52</v>
      </c>
      <c r="E40" s="87">
        <f>R34</f>
        <v>21</v>
      </c>
      <c r="F40" s="113">
        <f>E40+E41</f>
        <v>36</v>
      </c>
      <c r="G40" s="111">
        <f>H40+H41</f>
        <v>13</v>
      </c>
      <c r="H40" s="86">
        <f>T36</f>
        <v>5</v>
      </c>
      <c r="I40" s="69" t="s">
        <v>52</v>
      </c>
      <c r="J40" s="87">
        <f>R36</f>
        <v>14</v>
      </c>
      <c r="K40" s="113">
        <f>J40+J41</f>
        <v>25</v>
      </c>
      <c r="L40" s="111">
        <f>M40+M41</f>
        <v>15</v>
      </c>
      <c r="M40" s="86">
        <f>T38</f>
        <v>8</v>
      </c>
      <c r="N40" s="69" t="s">
        <v>52</v>
      </c>
      <c r="O40" s="87">
        <f>R38</f>
        <v>8</v>
      </c>
      <c r="P40" s="113">
        <f>O40+O41</f>
        <v>18</v>
      </c>
      <c r="Q40" s="115"/>
      <c r="R40" s="116"/>
      <c r="S40" s="116"/>
      <c r="T40" s="116"/>
      <c r="U40" s="117"/>
      <c r="V40" s="111">
        <f>W40+W41</f>
        <v>12</v>
      </c>
      <c r="W40" s="86">
        <v>8</v>
      </c>
      <c r="X40" s="69" t="s">
        <v>52</v>
      </c>
      <c r="Y40" s="87">
        <v>6</v>
      </c>
      <c r="Z40" s="113">
        <f>Y40+Y41</f>
        <v>14</v>
      </c>
      <c r="AA40" s="121"/>
      <c r="AB40" s="6"/>
      <c r="AC40" s="7"/>
      <c r="AD40" s="6"/>
      <c r="AE40" s="131"/>
      <c r="AF40" s="108">
        <f>IF(B40&gt;F40,1)+IF(B40&lt;F40,0)+IF(B40=F40,0)+IF(G40&gt;K40,1)+IF(G40&lt;K40,0)+IF(G40=K40,0)+IF(L40&gt;P40,1)+IF(L40&lt;P40,0)+IF(L40=P40,0)+IF(V40&gt;Z40,1)+IF(V40&lt;Z40,0)+IF(V40=Z40,0)</f>
        <v>0</v>
      </c>
      <c r="AG40" s="108">
        <f>IF(B40&gt;F40,0)+IF(B40&lt;F40,1)+IF(B40=F40,0)+IF(G40&gt;K40,0)+IF(G40&lt;K40,1)+IF(G40=K40,0)+IF(L40&gt;P40,0)+IF(L40&lt;P40,1)+IF(L40=P40,0)+IF(V40&gt;Z40,0)+IF(V40&lt;Z40,1)+IF(V40=Z40,0)</f>
        <v>4</v>
      </c>
      <c r="AH40" s="108">
        <f>IF(B40&gt;F40,0)+IF(B40&lt;F40,0)+IF(B40=F40=0,0)+IF((B40&gt;0)*(F40&gt;0)*(B40=F40),1)+IF(G40&gt;K40,0)+IF(G40&lt;K40,0)+IF(G40=K40=0,0)+IF((G40&gt;0)*(K40&gt;0)*(G40=K40),1)+IF(L40&gt;P40,0)+IF(L40&lt;P40,0)+IF(L40=P40=0,0)+IF((L40&gt;0)*(P40&gt;0)*(L40=P40),1)+IF(V40&gt;Z40,0)+IF(V40&lt;Z40,0)+IF(V40=Z40=0,0)+IF((V40&gt;0)*(Z40&gt;0)*(V40=Z40),1)+IF(AA40&gt;AE40,0)+IF(AA40&lt;AE40,0)+IF(AA40=AE40=0,0)+IF((AA40&gt;0)*(AE40&gt;0)*(AA40=AE40),1)</f>
        <v>0</v>
      </c>
      <c r="AI40" s="108">
        <f>SUM(AF40*2+AH40*1)</f>
        <v>0</v>
      </c>
      <c r="AJ40" s="108">
        <f>SUM(B40+G40+L40+V40+AA40)</f>
        <v>47</v>
      </c>
      <c r="AK40" s="108">
        <f>SUM(F40+K40+P40+Z40+AE40)</f>
        <v>93</v>
      </c>
      <c r="AL40" s="108">
        <f>SUM(AJ40-AK40)</f>
        <v>-46</v>
      </c>
      <c r="AM40" s="108">
        <v>5</v>
      </c>
      <c r="AN40" s="109"/>
      <c r="AO40" s="18"/>
      <c r="AP40" s="18"/>
      <c r="AQ40" s="18"/>
      <c r="AR40" s="18"/>
      <c r="AS40" s="18"/>
      <c r="AT40" s="18"/>
      <c r="AU40" s="18"/>
      <c r="AV40" s="18"/>
      <c r="AW40" s="18"/>
      <c r="AX40" s="18"/>
      <c r="AY40" s="18"/>
      <c r="AZ40" s="18"/>
      <c r="BA40" s="18"/>
      <c r="BB40" s="18"/>
      <c r="BC40" s="18"/>
      <c r="BD40" s="18"/>
      <c r="BE40" s="18"/>
      <c r="BF40" s="18"/>
      <c r="BG40" s="18"/>
      <c r="BH40" s="18"/>
    </row>
    <row r="41" spans="1:60" ht="13.35" customHeight="1" x14ac:dyDescent="0.2">
      <c r="A41" s="123"/>
      <c r="B41" s="112"/>
      <c r="C41" s="88">
        <f>T35</f>
        <v>6</v>
      </c>
      <c r="D41" s="19" t="s">
        <v>52</v>
      </c>
      <c r="E41" s="89">
        <f>R35</f>
        <v>15</v>
      </c>
      <c r="F41" s="114"/>
      <c r="G41" s="112"/>
      <c r="H41" s="88">
        <f>T37</f>
        <v>8</v>
      </c>
      <c r="I41" s="19" t="s">
        <v>52</v>
      </c>
      <c r="J41" s="89">
        <f>R37</f>
        <v>11</v>
      </c>
      <c r="K41" s="114"/>
      <c r="L41" s="112"/>
      <c r="M41" s="88">
        <f>T39</f>
        <v>7</v>
      </c>
      <c r="N41" s="19" t="s">
        <v>52</v>
      </c>
      <c r="O41" s="89">
        <f>R39</f>
        <v>10</v>
      </c>
      <c r="P41" s="114"/>
      <c r="Q41" s="118"/>
      <c r="R41" s="119"/>
      <c r="S41" s="119"/>
      <c r="T41" s="119"/>
      <c r="U41" s="120"/>
      <c r="V41" s="112"/>
      <c r="W41" s="88">
        <v>4</v>
      </c>
      <c r="X41" s="19" t="s">
        <v>52</v>
      </c>
      <c r="Y41" s="89">
        <v>8</v>
      </c>
      <c r="Z41" s="114"/>
      <c r="AA41" s="122"/>
      <c r="AB41" s="8"/>
      <c r="AC41" s="9"/>
      <c r="AD41" s="8"/>
      <c r="AE41" s="132"/>
      <c r="AF41" s="108"/>
      <c r="AG41" s="108"/>
      <c r="AH41" s="108"/>
      <c r="AI41" s="108"/>
      <c r="AJ41" s="108"/>
      <c r="AK41" s="108"/>
      <c r="AL41" s="108"/>
      <c r="AM41" s="108"/>
      <c r="AN41" s="110"/>
      <c r="AO41" s="18"/>
      <c r="AP41" s="18"/>
      <c r="AQ41" s="18"/>
      <c r="AR41" s="18"/>
      <c r="AS41" s="18"/>
      <c r="AT41" s="18"/>
      <c r="AU41" s="18"/>
      <c r="AV41" s="18"/>
      <c r="AW41" s="18"/>
      <c r="AX41" s="18"/>
      <c r="AY41" s="18"/>
      <c r="AZ41" s="18"/>
      <c r="BA41" s="18"/>
      <c r="BB41" s="18"/>
      <c r="BC41" s="18"/>
      <c r="BD41" s="18"/>
      <c r="BE41" s="18"/>
      <c r="BF41" s="18"/>
      <c r="BG41" s="18"/>
      <c r="BH41" s="18"/>
    </row>
    <row r="42" spans="1:60" ht="13.35" customHeight="1" x14ac:dyDescent="0.2">
      <c r="A42" s="123" t="s">
        <v>10</v>
      </c>
      <c r="B42" s="111">
        <f>C42+C43</f>
        <v>5</v>
      </c>
      <c r="C42" s="86">
        <f>Y34</f>
        <v>1</v>
      </c>
      <c r="D42" s="69" t="s">
        <v>52</v>
      </c>
      <c r="E42" s="87">
        <f>W34</f>
        <v>20</v>
      </c>
      <c r="F42" s="113">
        <f>E42+E43</f>
        <v>36</v>
      </c>
      <c r="G42" s="111">
        <f>H42+H43</f>
        <v>16</v>
      </c>
      <c r="H42" s="86">
        <f>Y36</f>
        <v>10</v>
      </c>
      <c r="I42" s="69" t="s">
        <v>52</v>
      </c>
      <c r="J42" s="87">
        <f>W36</f>
        <v>8</v>
      </c>
      <c r="K42" s="113">
        <f>J42+J43</f>
        <v>20</v>
      </c>
      <c r="L42" s="111">
        <f>M42+M43</f>
        <v>22</v>
      </c>
      <c r="M42" s="86">
        <f>Y38</f>
        <v>11</v>
      </c>
      <c r="N42" s="69" t="s">
        <v>52</v>
      </c>
      <c r="O42" s="87">
        <f>W38</f>
        <v>12</v>
      </c>
      <c r="P42" s="113">
        <f>O42+O43</f>
        <v>23</v>
      </c>
      <c r="Q42" s="111">
        <f>R42+R43</f>
        <v>14</v>
      </c>
      <c r="R42" s="86">
        <f>Y40</f>
        <v>6</v>
      </c>
      <c r="S42" s="69" t="s">
        <v>52</v>
      </c>
      <c r="T42" s="87">
        <f>W40</f>
        <v>8</v>
      </c>
      <c r="U42" s="113">
        <f>T42+T43</f>
        <v>12</v>
      </c>
      <c r="V42" s="115"/>
      <c r="W42" s="116"/>
      <c r="X42" s="116"/>
      <c r="Y42" s="116"/>
      <c r="Z42" s="117"/>
      <c r="AA42" s="121"/>
      <c r="AB42" s="6"/>
      <c r="AC42" s="7"/>
      <c r="AD42" s="6"/>
      <c r="AE42" s="131"/>
      <c r="AF42" s="108">
        <v>1</v>
      </c>
      <c r="AG42" s="108">
        <f>IF(B42&gt;F42,0)+IF(B42&lt;F42,1)+IF(B42=F42,0)+IF(G42&gt;K42,0)+IF(G42&lt;K42,1)+IF(G42=K42,0)+IF(L42&gt;P42,0)+IF(L42&lt;P42,1)+IF(L42=P42,0)+IF(Q42&gt;U42,0)+IF(Q42&lt;U42,1)+IF(Q42=U42,0)+IF(V42&gt;Z42,0)+IF(V42&lt;Z42,1)+IF(V42=Z42,0)</f>
        <v>3</v>
      </c>
      <c r="AH42" s="108">
        <f>IF(B42&gt;F42,0)+IF(B42&lt;F42,0)+IF(B42=F42=0,0)+IF((B42&gt;0)*(F42&gt;0)*(B42=F42),1)+IF(G42&gt;K42,0)+IF(G42&lt;K42,0)+IF(G42=K42=0,0)+IF((G42&gt;0)*(K42&gt;0)*(G42=K42),1)+IF(L42&gt;P42,0)+IF(L42&lt;P42,0)+IF(L42=P42=0,0)+IF((L42&gt;0)*(P42&gt;0)*(L42=P42),1)+IF(V42&gt;Z42,0)+IF(V42&lt;Z42,0)+IF(V42=Z42=0,0)+IF((V42&gt;0)*(Z42&gt;0)*(V42=Z42),1)+IF(AA42&gt;AE42,0)+IF(AA42&lt;AE42,0)+IF(AA42=AE42=0,0)+IF((AA42&gt;0)*(AE42&gt;0)*(AA42=AE42),1)</f>
        <v>0</v>
      </c>
      <c r="AI42" s="108">
        <f>SUM(AF42*2+AH42*1)</f>
        <v>2</v>
      </c>
      <c r="AJ42" s="108">
        <f>SUM(B42+G42+L42+Q42+V42+AA42)</f>
        <v>57</v>
      </c>
      <c r="AK42" s="108">
        <f>SUM(F42+K42+P42+U42+Z42+AE42)</f>
        <v>91</v>
      </c>
      <c r="AL42" s="108">
        <f>SUM(AJ42-AK42)</f>
        <v>-34</v>
      </c>
      <c r="AM42" s="108">
        <v>4</v>
      </c>
      <c r="AN42" s="109"/>
      <c r="AO42" s="18"/>
      <c r="AP42" s="18"/>
      <c r="AQ42" s="18"/>
      <c r="AR42" s="18"/>
      <c r="AS42" s="18"/>
      <c r="AT42" s="18"/>
      <c r="AU42" s="18"/>
      <c r="AV42" s="18"/>
      <c r="AW42" s="18"/>
      <c r="AX42" s="18"/>
      <c r="AY42" s="18"/>
      <c r="AZ42" s="18"/>
      <c r="BA42" s="18"/>
      <c r="BB42" s="18"/>
      <c r="BC42" s="18"/>
      <c r="BD42" s="18"/>
      <c r="BE42" s="18"/>
      <c r="BF42" s="18"/>
      <c r="BG42" s="18"/>
      <c r="BH42" s="18"/>
    </row>
    <row r="43" spans="1:60" ht="13.35" customHeight="1" x14ac:dyDescent="0.2">
      <c r="A43" s="123"/>
      <c r="B43" s="112"/>
      <c r="C43" s="88">
        <f>Y35</f>
        <v>4</v>
      </c>
      <c r="D43" s="19" t="s">
        <v>52</v>
      </c>
      <c r="E43" s="89">
        <f>W35</f>
        <v>16</v>
      </c>
      <c r="F43" s="114"/>
      <c r="G43" s="112"/>
      <c r="H43" s="88">
        <f>Y37</f>
        <v>6</v>
      </c>
      <c r="I43" s="19" t="s">
        <v>52</v>
      </c>
      <c r="J43" s="89">
        <f>W37</f>
        <v>12</v>
      </c>
      <c r="K43" s="114"/>
      <c r="L43" s="112"/>
      <c r="M43" s="88">
        <f>Y39</f>
        <v>11</v>
      </c>
      <c r="N43" s="19" t="s">
        <v>52</v>
      </c>
      <c r="O43" s="89">
        <f>W39</f>
        <v>11</v>
      </c>
      <c r="P43" s="114"/>
      <c r="Q43" s="112"/>
      <c r="R43" s="88">
        <f>Y41</f>
        <v>8</v>
      </c>
      <c r="S43" s="19" t="s">
        <v>52</v>
      </c>
      <c r="T43" s="89">
        <f>W41</f>
        <v>4</v>
      </c>
      <c r="U43" s="114"/>
      <c r="V43" s="118"/>
      <c r="W43" s="119"/>
      <c r="X43" s="119"/>
      <c r="Y43" s="119"/>
      <c r="Z43" s="120"/>
      <c r="AA43" s="122"/>
      <c r="AB43" s="8"/>
      <c r="AC43" s="9"/>
      <c r="AD43" s="8"/>
      <c r="AE43" s="132"/>
      <c r="AF43" s="108"/>
      <c r="AG43" s="108"/>
      <c r="AH43" s="108"/>
      <c r="AI43" s="108"/>
      <c r="AJ43" s="108"/>
      <c r="AK43" s="108"/>
      <c r="AL43" s="108"/>
      <c r="AM43" s="108"/>
      <c r="AN43" s="110"/>
      <c r="AO43" s="18"/>
      <c r="AP43" s="18"/>
      <c r="AQ43" s="18"/>
      <c r="AR43" s="18"/>
      <c r="AS43" s="18"/>
      <c r="AT43" s="18"/>
      <c r="AU43" s="18"/>
      <c r="AV43" s="18"/>
      <c r="AW43" s="18"/>
      <c r="AX43" s="18"/>
      <c r="AY43" s="18"/>
      <c r="AZ43" s="18"/>
      <c r="BA43" s="18"/>
      <c r="BB43" s="18"/>
      <c r="BC43" s="18"/>
      <c r="BD43" s="18"/>
      <c r="BE43" s="18"/>
      <c r="BF43" s="18"/>
      <c r="BG43" s="18"/>
      <c r="BH43" s="18"/>
    </row>
    <row r="44" spans="1:60" ht="13.35" customHeight="1" x14ac:dyDescent="0.2">
      <c r="A44" s="25"/>
      <c r="B44" s="15"/>
      <c r="C44" s="13"/>
      <c r="D44" s="14"/>
      <c r="E44" s="13"/>
      <c r="F44" s="15"/>
      <c r="G44" s="15"/>
      <c r="H44" s="13"/>
      <c r="I44" s="14"/>
      <c r="J44" s="13"/>
      <c r="K44" s="15"/>
      <c r="L44" s="15"/>
      <c r="M44" s="13"/>
      <c r="N44" s="14"/>
      <c r="O44" s="13"/>
      <c r="P44" s="15"/>
      <c r="Q44" s="15"/>
      <c r="R44" s="13"/>
      <c r="S44" s="14"/>
      <c r="T44" s="13"/>
      <c r="U44" s="15"/>
      <c r="V44" s="15"/>
      <c r="W44" s="13"/>
      <c r="X44" s="14"/>
      <c r="Y44" s="13"/>
      <c r="Z44" s="15"/>
      <c r="AA44" s="15"/>
      <c r="AB44" s="18"/>
      <c r="AC44" s="18"/>
      <c r="AD44" s="18"/>
      <c r="AE44" s="18"/>
      <c r="AF44" s="36"/>
      <c r="AG44" s="36"/>
      <c r="AH44" s="36"/>
      <c r="AI44" s="36"/>
      <c r="AJ44" s="36">
        <f>SUM(AJ34:AJ43)</f>
        <v>382</v>
      </c>
      <c r="AK44" s="36">
        <f>SUM(AK34:AK43)</f>
        <v>382</v>
      </c>
      <c r="AL44" s="36">
        <f>SUM(AL34:AL43)</f>
        <v>0</v>
      </c>
      <c r="AM44" s="36"/>
      <c r="AO44" s="18"/>
      <c r="AP44" s="18"/>
      <c r="AQ44" s="18"/>
      <c r="AR44" s="18"/>
      <c r="AS44" s="18"/>
      <c r="AT44" s="18"/>
      <c r="AU44" s="18"/>
      <c r="AV44" s="18"/>
      <c r="AW44" s="18"/>
      <c r="AX44" s="18"/>
      <c r="AY44" s="18"/>
      <c r="AZ44" s="18"/>
      <c r="BA44" s="18"/>
      <c r="BB44" s="18"/>
      <c r="BC44" s="18"/>
      <c r="BD44" s="18"/>
      <c r="BE44" s="18"/>
      <c r="BF44" s="18"/>
      <c r="BG44" s="18"/>
      <c r="BH44" s="18"/>
    </row>
    <row r="45" spans="1:60" ht="13.35" customHeight="1" x14ac:dyDescent="0.2">
      <c r="AO45" s="18"/>
      <c r="AP45" s="18"/>
      <c r="AQ45" s="18"/>
      <c r="AR45" s="18"/>
      <c r="AS45" s="18"/>
      <c r="AT45" s="18"/>
      <c r="AU45" s="18"/>
      <c r="AV45" s="18"/>
      <c r="AW45" s="18"/>
      <c r="AX45" s="18"/>
      <c r="AY45" s="18"/>
      <c r="AZ45" s="18"/>
      <c r="BA45" s="18"/>
      <c r="BB45" s="18"/>
      <c r="BC45" s="18"/>
      <c r="BD45" s="18"/>
      <c r="BE45" s="18"/>
      <c r="BF45" s="18"/>
      <c r="BG45" s="18"/>
      <c r="BH45" s="18"/>
    </row>
    <row r="46" spans="1:60" ht="13.35" customHeight="1" x14ac:dyDescent="0.2">
      <c r="AO46" s="18"/>
      <c r="AP46" s="18"/>
      <c r="AQ46" s="18"/>
      <c r="AR46" s="18"/>
      <c r="AS46" s="18"/>
      <c r="AT46" s="18"/>
      <c r="AU46" s="18"/>
      <c r="AV46" s="18"/>
      <c r="AW46" s="18"/>
      <c r="AX46" s="18"/>
      <c r="AY46" s="18"/>
      <c r="AZ46" s="18"/>
      <c r="BA46" s="18"/>
      <c r="BB46" s="18"/>
      <c r="BC46" s="18"/>
      <c r="BD46" s="18"/>
      <c r="BE46" s="18"/>
      <c r="BF46" s="18"/>
      <c r="BG46" s="18"/>
      <c r="BH46" s="18"/>
    </row>
    <row r="47" spans="1:60" ht="13.35" customHeight="1" x14ac:dyDescent="0.2">
      <c r="AO47" s="18"/>
      <c r="AP47" s="18"/>
      <c r="AQ47" s="18"/>
      <c r="AR47" s="18"/>
      <c r="AS47" s="18"/>
      <c r="AT47" s="18"/>
      <c r="AU47" s="18"/>
      <c r="AV47" s="18"/>
      <c r="AW47" s="18"/>
      <c r="AX47" s="18"/>
      <c r="AY47" s="18"/>
      <c r="AZ47" s="18"/>
      <c r="BA47" s="18"/>
      <c r="BB47" s="18"/>
      <c r="BC47" s="18"/>
      <c r="BD47" s="18"/>
      <c r="BE47" s="18"/>
      <c r="BF47" s="18"/>
      <c r="BG47" s="18"/>
      <c r="BH47" s="18"/>
    </row>
    <row r="48" spans="1:60" ht="13.35" customHeight="1" x14ac:dyDescent="0.2">
      <c r="A48" s="25"/>
      <c r="B48" s="1"/>
      <c r="C48" s="1"/>
      <c r="D48" s="1"/>
      <c r="E48" s="1"/>
      <c r="F48" s="1"/>
      <c r="G48" s="1"/>
      <c r="H48" s="1"/>
      <c r="I48" s="1"/>
      <c r="J48" s="1"/>
      <c r="K48" s="1"/>
      <c r="L48" s="1"/>
      <c r="M48" s="1"/>
      <c r="N48" s="1"/>
      <c r="O48" s="1"/>
      <c r="P48" s="1"/>
      <c r="Q48" s="26"/>
      <c r="R48" s="26"/>
      <c r="S48" s="26"/>
      <c r="T48" s="26"/>
      <c r="U48" s="26"/>
      <c r="V48" s="1"/>
      <c r="W48" s="1"/>
      <c r="X48" s="1"/>
      <c r="Y48" s="1"/>
      <c r="Z48" s="1"/>
      <c r="AA48" s="1"/>
      <c r="AB48" s="1"/>
      <c r="AC48" s="1"/>
      <c r="AD48" s="1"/>
      <c r="AE48" s="1"/>
      <c r="AF48" s="33"/>
      <c r="AG48" s="33"/>
      <c r="AH48" s="33"/>
      <c r="AI48" s="33"/>
      <c r="AJ48" s="33"/>
      <c r="AK48" s="33"/>
      <c r="AL48" s="33"/>
      <c r="AM48" s="33"/>
      <c r="AN48" s="25"/>
      <c r="AO48" s="18"/>
      <c r="AP48" s="18"/>
      <c r="AQ48" s="18"/>
      <c r="AR48" s="18"/>
      <c r="AS48" s="18"/>
      <c r="AT48" s="18"/>
      <c r="AU48" s="18"/>
      <c r="AV48" s="18"/>
      <c r="AW48" s="18"/>
      <c r="AX48" s="18"/>
      <c r="AY48" s="18"/>
      <c r="AZ48" s="18"/>
      <c r="BA48" s="18"/>
      <c r="BB48" s="18"/>
      <c r="BC48" s="18"/>
      <c r="BD48" s="18"/>
      <c r="BE48" s="18"/>
      <c r="BF48" s="18"/>
      <c r="BG48" s="18"/>
      <c r="BH48" s="18"/>
    </row>
    <row r="49" spans="1:60" ht="13.35" customHeight="1" x14ac:dyDescent="0.2">
      <c r="A49" s="25"/>
      <c r="B49" s="1"/>
      <c r="C49" s="1"/>
      <c r="D49" s="1"/>
      <c r="E49" s="1"/>
      <c r="F49" s="1"/>
      <c r="G49" s="1"/>
      <c r="H49" s="1"/>
      <c r="I49" s="1"/>
      <c r="J49" s="1"/>
      <c r="K49" s="1"/>
      <c r="L49" s="1"/>
      <c r="M49" s="1"/>
      <c r="N49" s="1"/>
      <c r="O49" s="1"/>
      <c r="P49" s="1"/>
      <c r="Q49" s="26"/>
      <c r="R49" s="26"/>
      <c r="S49" s="26"/>
      <c r="T49" s="26"/>
      <c r="U49" s="26"/>
      <c r="V49" s="1"/>
      <c r="W49" s="1"/>
      <c r="X49" s="1"/>
      <c r="Y49" s="1"/>
      <c r="Z49" s="1"/>
      <c r="AA49" s="1"/>
      <c r="AB49" s="1"/>
      <c r="AC49" s="1"/>
      <c r="AD49" s="1"/>
      <c r="AE49" s="1"/>
      <c r="AF49" s="33"/>
      <c r="AG49" s="33"/>
      <c r="AH49" s="33"/>
      <c r="AI49" s="33"/>
      <c r="AJ49" s="33"/>
      <c r="AK49" s="33"/>
      <c r="AL49" s="33"/>
      <c r="AM49" s="33"/>
      <c r="AN49" s="25"/>
      <c r="AO49" s="18"/>
      <c r="AP49" s="18"/>
      <c r="AQ49" s="18"/>
      <c r="AR49" s="18"/>
      <c r="AS49" s="18"/>
      <c r="AT49" s="18"/>
      <c r="AU49" s="18"/>
      <c r="AV49" s="18"/>
      <c r="AW49" s="18"/>
      <c r="AX49" s="18"/>
      <c r="AY49" s="18"/>
      <c r="AZ49" s="18"/>
      <c r="BA49" s="18"/>
      <c r="BB49" s="18"/>
      <c r="BC49" s="18"/>
      <c r="BD49" s="18"/>
      <c r="BE49" s="18"/>
      <c r="BF49" s="18"/>
      <c r="BG49" s="18"/>
      <c r="BH49" s="18"/>
    </row>
    <row r="50" spans="1:60" ht="13.35" customHeight="1" x14ac:dyDescent="0.2">
      <c r="A50" s="37"/>
      <c r="B50" s="22"/>
      <c r="C50" s="23"/>
      <c r="D50" s="23"/>
      <c r="E50" s="23"/>
      <c r="F50" s="23"/>
      <c r="G50" s="22"/>
      <c r="H50" s="20"/>
      <c r="I50" s="21"/>
      <c r="J50" s="20"/>
      <c r="K50" s="22"/>
      <c r="L50" s="22"/>
      <c r="M50" s="20"/>
      <c r="N50" s="21"/>
      <c r="O50" s="20"/>
      <c r="P50" s="22"/>
      <c r="Q50" s="27"/>
      <c r="R50" s="28"/>
      <c r="S50" s="29"/>
      <c r="T50" s="28"/>
      <c r="U50" s="27"/>
      <c r="V50" s="22"/>
      <c r="W50" s="20"/>
      <c r="X50" s="21"/>
      <c r="Y50" s="20"/>
      <c r="Z50" s="22"/>
      <c r="AA50" s="15"/>
      <c r="AB50" s="13"/>
      <c r="AC50" s="14"/>
      <c r="AD50" s="13"/>
      <c r="AE50" s="15"/>
      <c r="AF50" s="36"/>
      <c r="AG50" s="36"/>
      <c r="AH50" s="36"/>
      <c r="AI50" s="36"/>
      <c r="AJ50" s="36"/>
      <c r="AK50" s="36"/>
      <c r="AL50" s="36"/>
      <c r="AM50" s="36"/>
      <c r="AN50" s="37"/>
      <c r="AO50" s="18"/>
      <c r="AP50" s="18"/>
      <c r="AQ50" s="18"/>
      <c r="AR50" s="18"/>
      <c r="AS50" s="18"/>
      <c r="AT50" s="18"/>
      <c r="AU50" s="18"/>
      <c r="AV50" s="18"/>
      <c r="AW50" s="18"/>
      <c r="AX50" s="18"/>
      <c r="AY50" s="18"/>
      <c r="AZ50" s="18"/>
      <c r="BA50" s="18"/>
      <c r="BB50" s="18"/>
      <c r="BC50" s="18"/>
      <c r="BD50" s="18"/>
      <c r="BE50" s="18"/>
      <c r="BF50" s="18"/>
      <c r="BG50" s="18"/>
      <c r="BH50" s="18"/>
    </row>
    <row r="51" spans="1:60" ht="13.35" customHeight="1" x14ac:dyDescent="0.2">
      <c r="A51" s="37"/>
      <c r="B51" s="22"/>
      <c r="C51" s="23"/>
      <c r="D51" s="23"/>
      <c r="E51" s="23"/>
      <c r="F51" s="23"/>
      <c r="G51" s="22"/>
      <c r="H51" s="20"/>
      <c r="I51" s="21"/>
      <c r="J51" s="20"/>
      <c r="K51" s="22"/>
      <c r="L51" s="22"/>
      <c r="M51" s="20"/>
      <c r="N51" s="21"/>
      <c r="O51" s="20"/>
      <c r="P51" s="22"/>
      <c r="Q51" s="27"/>
      <c r="R51" s="28"/>
      <c r="S51" s="29"/>
      <c r="T51" s="28"/>
      <c r="U51" s="27"/>
      <c r="V51" s="22"/>
      <c r="W51" s="20"/>
      <c r="X51" s="21"/>
      <c r="Y51" s="20"/>
      <c r="Z51" s="22"/>
      <c r="AA51" s="15"/>
      <c r="AB51" s="13"/>
      <c r="AC51" s="14"/>
      <c r="AD51" s="13"/>
      <c r="AE51" s="15"/>
      <c r="AF51" s="36"/>
      <c r="AG51" s="36"/>
      <c r="AH51" s="36"/>
      <c r="AI51" s="36"/>
      <c r="AJ51" s="36"/>
      <c r="AK51" s="36"/>
      <c r="AL51" s="36"/>
      <c r="AM51" s="36"/>
      <c r="AN51" s="37"/>
      <c r="AO51" s="18"/>
      <c r="AP51" s="18"/>
      <c r="AQ51" s="18"/>
      <c r="AR51" s="18"/>
      <c r="AS51" s="18"/>
      <c r="AT51" s="18"/>
      <c r="AU51" s="18"/>
      <c r="AV51" s="18"/>
      <c r="AW51" s="18"/>
      <c r="AX51" s="18"/>
      <c r="AY51" s="18"/>
      <c r="AZ51" s="18"/>
      <c r="BA51" s="18"/>
      <c r="BB51" s="18"/>
      <c r="BC51" s="18"/>
      <c r="BD51" s="18"/>
      <c r="BE51" s="18"/>
      <c r="BF51" s="18"/>
      <c r="BG51" s="18"/>
      <c r="BH51" s="18"/>
    </row>
    <row r="52" spans="1:60" ht="13.35" customHeight="1" x14ac:dyDescent="0.2">
      <c r="A52" s="37"/>
      <c r="B52" s="22"/>
      <c r="C52" s="20"/>
      <c r="D52" s="21"/>
      <c r="E52" s="20"/>
      <c r="F52" s="22"/>
      <c r="G52" s="22"/>
      <c r="H52" s="23"/>
      <c r="I52" s="23"/>
      <c r="J52" s="23"/>
      <c r="K52" s="23"/>
      <c r="L52" s="22"/>
      <c r="M52" s="20"/>
      <c r="N52" s="21"/>
      <c r="O52" s="20"/>
      <c r="P52" s="22"/>
      <c r="Q52" s="27"/>
      <c r="R52" s="28"/>
      <c r="S52" s="29"/>
      <c r="T52" s="28"/>
      <c r="U52" s="27"/>
      <c r="V52" s="22"/>
      <c r="W52" s="20"/>
      <c r="X52" s="21"/>
      <c r="Y52" s="20"/>
      <c r="Z52" s="22"/>
      <c r="AA52" s="15"/>
      <c r="AB52" s="13"/>
      <c r="AC52" s="14"/>
      <c r="AD52" s="13"/>
      <c r="AE52" s="15"/>
      <c r="AF52" s="36"/>
      <c r="AG52" s="36"/>
      <c r="AH52" s="36"/>
      <c r="AI52" s="36"/>
      <c r="AJ52" s="36"/>
      <c r="AK52" s="36"/>
      <c r="AL52" s="36"/>
      <c r="AM52" s="36"/>
      <c r="AN52" s="37"/>
      <c r="AO52" s="18"/>
      <c r="AP52" s="18"/>
      <c r="AQ52" s="18"/>
      <c r="AR52" s="18"/>
      <c r="AS52" s="18"/>
      <c r="AT52" s="18"/>
      <c r="AU52" s="18"/>
      <c r="AV52" s="18"/>
      <c r="AW52" s="18"/>
      <c r="AX52" s="18"/>
      <c r="AY52" s="18"/>
      <c r="AZ52" s="18"/>
      <c r="BA52" s="18"/>
      <c r="BB52" s="18"/>
      <c r="BC52" s="18"/>
      <c r="BD52" s="18"/>
      <c r="BE52" s="18"/>
      <c r="BF52" s="18"/>
      <c r="BG52" s="18"/>
      <c r="BH52" s="18"/>
    </row>
    <row r="53" spans="1:60" ht="13.35" customHeight="1" x14ac:dyDescent="0.2">
      <c r="A53" s="37"/>
      <c r="B53" s="22"/>
      <c r="C53" s="20"/>
      <c r="D53" s="21"/>
      <c r="E53" s="20"/>
      <c r="F53" s="22"/>
      <c r="G53" s="22"/>
      <c r="H53" s="23"/>
      <c r="I53" s="23"/>
      <c r="J53" s="23"/>
      <c r="K53" s="23"/>
      <c r="L53" s="22"/>
      <c r="M53" s="20"/>
      <c r="N53" s="21"/>
      <c r="O53" s="20"/>
      <c r="P53" s="22"/>
      <c r="Q53" s="27"/>
      <c r="R53" s="28"/>
      <c r="S53" s="29"/>
      <c r="T53" s="28"/>
      <c r="U53" s="27"/>
      <c r="V53" s="22"/>
      <c r="W53" s="20"/>
      <c r="X53" s="21"/>
      <c r="Y53" s="20"/>
      <c r="Z53" s="22"/>
      <c r="AA53" s="15"/>
      <c r="AB53" s="13"/>
      <c r="AC53" s="14"/>
      <c r="AD53" s="13"/>
      <c r="AE53" s="15"/>
      <c r="AF53" s="36"/>
      <c r="AG53" s="36"/>
      <c r="AH53" s="36"/>
      <c r="AI53" s="36"/>
      <c r="AJ53" s="36"/>
      <c r="AK53" s="36"/>
      <c r="AL53" s="36"/>
      <c r="AM53" s="36"/>
      <c r="AN53" s="37"/>
      <c r="AO53" s="18"/>
      <c r="AP53" s="18"/>
      <c r="AQ53" s="18"/>
      <c r="AR53" s="18"/>
      <c r="AS53" s="18"/>
      <c r="AT53" s="18"/>
      <c r="AU53" s="18"/>
      <c r="AV53" s="18"/>
      <c r="AW53" s="18"/>
      <c r="AX53" s="18"/>
      <c r="AY53" s="18"/>
      <c r="AZ53" s="18"/>
      <c r="BA53" s="18"/>
      <c r="BB53" s="18"/>
      <c r="BC53" s="18"/>
      <c r="BD53" s="18"/>
      <c r="BE53" s="18"/>
      <c r="BF53" s="18"/>
      <c r="BG53" s="18"/>
      <c r="BH53" s="18"/>
    </row>
    <row r="54" spans="1:60" ht="13.5" customHeight="1" x14ac:dyDescent="0.2">
      <c r="A54" s="37"/>
      <c r="B54" s="22"/>
      <c r="C54" s="20"/>
      <c r="D54" s="21"/>
      <c r="E54" s="20"/>
      <c r="F54" s="22"/>
      <c r="G54" s="22"/>
      <c r="H54" s="20"/>
      <c r="I54" s="21"/>
      <c r="J54" s="20"/>
      <c r="K54" s="22"/>
      <c r="L54" s="22"/>
      <c r="M54" s="23"/>
      <c r="N54" s="23"/>
      <c r="O54" s="23"/>
      <c r="P54" s="23"/>
      <c r="Q54" s="27"/>
      <c r="R54" s="28"/>
      <c r="S54" s="29"/>
      <c r="T54" s="28"/>
      <c r="U54" s="27"/>
      <c r="V54" s="22"/>
      <c r="W54" s="20"/>
      <c r="X54" s="21"/>
      <c r="Y54" s="20"/>
      <c r="Z54" s="22"/>
      <c r="AA54" s="15"/>
      <c r="AB54" s="13"/>
      <c r="AC54" s="14"/>
      <c r="AD54" s="13"/>
      <c r="AE54" s="15"/>
      <c r="AF54" s="36"/>
      <c r="AG54" s="36"/>
      <c r="AH54" s="36"/>
      <c r="AI54" s="36"/>
      <c r="AJ54" s="36"/>
      <c r="AK54" s="36"/>
      <c r="AL54" s="36"/>
      <c r="AM54" s="36"/>
      <c r="AN54" s="37"/>
      <c r="AO54" s="18"/>
      <c r="AP54" s="18"/>
      <c r="AQ54" s="18"/>
      <c r="AR54" s="18"/>
      <c r="AS54" s="18"/>
      <c r="AT54" s="18"/>
      <c r="AU54" s="18"/>
      <c r="AV54" s="18"/>
      <c r="AW54" s="18"/>
      <c r="AX54" s="18"/>
      <c r="AY54" s="18"/>
      <c r="AZ54" s="18"/>
      <c r="BA54" s="18"/>
      <c r="BB54" s="18"/>
      <c r="BC54" s="18"/>
      <c r="BD54" s="18"/>
      <c r="BE54" s="18"/>
      <c r="BF54" s="18"/>
      <c r="BG54" s="18"/>
      <c r="BH54" s="18"/>
    </row>
    <row r="55" spans="1:60" ht="13.5" customHeight="1" x14ac:dyDescent="0.2">
      <c r="A55" s="37"/>
      <c r="B55" s="22"/>
      <c r="C55" s="20"/>
      <c r="D55" s="21"/>
      <c r="E55" s="20"/>
      <c r="F55" s="22"/>
      <c r="G55" s="22"/>
      <c r="H55" s="20"/>
      <c r="I55" s="21"/>
      <c r="J55" s="20"/>
      <c r="K55" s="22"/>
      <c r="L55" s="22"/>
      <c r="M55" s="23"/>
      <c r="N55" s="23"/>
      <c r="O55" s="23"/>
      <c r="P55" s="23"/>
      <c r="Q55" s="27"/>
      <c r="R55" s="28"/>
      <c r="S55" s="29"/>
      <c r="T55" s="28"/>
      <c r="U55" s="27"/>
      <c r="V55" s="22"/>
      <c r="W55" s="20"/>
      <c r="X55" s="21"/>
      <c r="Y55" s="20"/>
      <c r="Z55" s="22"/>
      <c r="AA55" s="15"/>
      <c r="AB55" s="13"/>
      <c r="AC55" s="14"/>
      <c r="AD55" s="13"/>
      <c r="AE55" s="15"/>
      <c r="AF55" s="36"/>
      <c r="AG55" s="36"/>
      <c r="AH55" s="36"/>
      <c r="AI55" s="36"/>
      <c r="AJ55" s="36"/>
      <c r="AK55" s="36"/>
      <c r="AL55" s="36"/>
      <c r="AM55" s="36"/>
      <c r="AN55" s="37"/>
      <c r="AO55" s="18"/>
      <c r="AP55" s="18"/>
      <c r="AQ55" s="18"/>
      <c r="AR55" s="18"/>
      <c r="AS55" s="18"/>
      <c r="AT55" s="18"/>
      <c r="AU55" s="18"/>
      <c r="AV55" s="18"/>
      <c r="AW55" s="18"/>
      <c r="AX55" s="18"/>
      <c r="AY55" s="18"/>
      <c r="AZ55" s="18"/>
      <c r="BA55" s="18"/>
      <c r="BB55" s="18"/>
      <c r="BC55" s="18"/>
      <c r="BD55" s="18"/>
      <c r="BE55" s="18"/>
      <c r="BF55" s="18"/>
      <c r="BG55" s="18"/>
      <c r="BH55" s="18"/>
    </row>
    <row r="56" spans="1:60" ht="16.2" x14ac:dyDescent="0.2">
      <c r="A56" s="31"/>
      <c r="B56" s="27"/>
      <c r="C56" s="28"/>
      <c r="D56" s="29"/>
      <c r="E56" s="28"/>
      <c r="F56" s="27"/>
      <c r="G56" s="27"/>
      <c r="H56" s="28"/>
      <c r="I56" s="29"/>
      <c r="J56" s="28"/>
      <c r="K56" s="27"/>
      <c r="L56" s="27"/>
      <c r="M56" s="28"/>
      <c r="N56" s="29"/>
      <c r="O56" s="28"/>
      <c r="P56" s="27"/>
      <c r="Q56" s="27"/>
      <c r="R56" s="30"/>
      <c r="S56" s="30"/>
      <c r="T56" s="30"/>
      <c r="U56" s="30"/>
      <c r="V56" s="27"/>
      <c r="W56" s="28"/>
      <c r="X56" s="29"/>
      <c r="Y56" s="28"/>
      <c r="Z56" s="27"/>
      <c r="AA56" s="15"/>
      <c r="AB56" s="13"/>
      <c r="AC56" s="14"/>
      <c r="AD56" s="13"/>
      <c r="AE56" s="15"/>
      <c r="AF56" s="36"/>
      <c r="AG56" s="36"/>
      <c r="AH56" s="36"/>
      <c r="AI56" s="36"/>
      <c r="AJ56" s="36"/>
      <c r="AK56" s="36"/>
      <c r="AL56" s="36"/>
      <c r="AM56" s="36"/>
      <c r="AN56" s="31"/>
      <c r="AO56" s="18"/>
      <c r="AP56" s="18"/>
      <c r="AQ56" s="18"/>
      <c r="AR56" s="18"/>
      <c r="AS56" s="18"/>
      <c r="AT56" s="18"/>
      <c r="AU56" s="18"/>
      <c r="AV56" s="18"/>
      <c r="AW56" s="18"/>
      <c r="AX56" s="18"/>
      <c r="AY56" s="18"/>
      <c r="AZ56" s="18"/>
      <c r="BA56" s="18"/>
      <c r="BB56" s="18"/>
      <c r="BC56" s="18"/>
      <c r="BD56" s="18"/>
      <c r="BE56" s="18"/>
      <c r="BF56" s="18"/>
      <c r="BG56" s="18"/>
      <c r="BH56" s="18"/>
    </row>
    <row r="57" spans="1:60" ht="16.2" x14ac:dyDescent="0.2">
      <c r="A57" s="31"/>
      <c r="B57" s="27"/>
      <c r="C57" s="28"/>
      <c r="D57" s="29"/>
      <c r="E57" s="28"/>
      <c r="F57" s="27"/>
      <c r="G57" s="27"/>
      <c r="H57" s="28"/>
      <c r="I57" s="29"/>
      <c r="J57" s="28"/>
      <c r="K57" s="27"/>
      <c r="L57" s="27"/>
      <c r="M57" s="28"/>
      <c r="N57" s="29"/>
      <c r="O57" s="28"/>
      <c r="P57" s="27"/>
      <c r="Q57" s="27"/>
      <c r="R57" s="30"/>
      <c r="S57" s="30"/>
      <c r="T57" s="30"/>
      <c r="U57" s="30"/>
      <c r="V57" s="27"/>
      <c r="W57" s="28"/>
      <c r="X57" s="29"/>
      <c r="Y57" s="28"/>
      <c r="Z57" s="27"/>
      <c r="AA57" s="15"/>
      <c r="AB57" s="13"/>
      <c r="AC57" s="14"/>
      <c r="AD57" s="13"/>
      <c r="AE57" s="15"/>
      <c r="AF57" s="36"/>
      <c r="AG57" s="36"/>
      <c r="AH57" s="36"/>
      <c r="AI57" s="36"/>
      <c r="AJ57" s="36"/>
      <c r="AK57" s="36"/>
      <c r="AL57" s="36"/>
      <c r="AM57" s="36"/>
      <c r="AN57" s="31"/>
      <c r="AO57" s="18"/>
      <c r="AP57" s="18"/>
      <c r="AQ57" s="18"/>
      <c r="AR57" s="18"/>
      <c r="AS57" s="18"/>
      <c r="AT57" s="18"/>
      <c r="AU57" s="18"/>
      <c r="AV57" s="18"/>
      <c r="AW57" s="18"/>
      <c r="AX57" s="18"/>
      <c r="AY57" s="18"/>
      <c r="AZ57" s="18"/>
      <c r="BA57" s="18"/>
      <c r="BB57" s="18"/>
      <c r="BC57" s="18"/>
      <c r="BD57" s="18"/>
      <c r="BE57" s="18"/>
      <c r="BF57" s="18"/>
      <c r="BG57" s="18"/>
      <c r="BH57" s="18"/>
    </row>
    <row r="58" spans="1:60" ht="16.2" x14ac:dyDescent="0.2">
      <c r="A58" s="25"/>
      <c r="B58" s="22"/>
      <c r="C58" s="20"/>
      <c r="D58" s="21"/>
      <c r="E58" s="20"/>
      <c r="F58" s="22"/>
      <c r="G58" s="22"/>
      <c r="H58" s="20"/>
      <c r="I58" s="21"/>
      <c r="J58" s="20"/>
      <c r="K58" s="22"/>
      <c r="L58" s="22"/>
      <c r="M58" s="20"/>
      <c r="N58" s="21"/>
      <c r="O58" s="20"/>
      <c r="P58" s="22"/>
      <c r="Q58" s="27"/>
      <c r="R58" s="28"/>
      <c r="S58" s="29"/>
      <c r="T58" s="28"/>
      <c r="U58" s="27"/>
      <c r="V58" s="15"/>
      <c r="W58" s="18"/>
      <c r="X58" s="18"/>
      <c r="Y58" s="18"/>
      <c r="Z58" s="18"/>
      <c r="AA58" s="15"/>
      <c r="AB58" s="13"/>
      <c r="AC58" s="14"/>
      <c r="AD58" s="13"/>
      <c r="AE58" s="15"/>
      <c r="AF58" s="36"/>
      <c r="AG58" s="36"/>
      <c r="AH58" s="36"/>
      <c r="AI58" s="36"/>
      <c r="AJ58" s="36"/>
      <c r="AK58" s="36"/>
      <c r="AL58" s="36"/>
      <c r="AM58" s="36"/>
      <c r="AN58" s="25"/>
      <c r="AO58" s="18"/>
      <c r="AP58" s="18"/>
      <c r="AQ58" s="18"/>
      <c r="AR58" s="18"/>
      <c r="AS58" s="18"/>
      <c r="AT58" s="18"/>
      <c r="AU58" s="18"/>
      <c r="AV58" s="18"/>
      <c r="AW58" s="18"/>
      <c r="AX58" s="18"/>
      <c r="AY58" s="18"/>
      <c r="AZ58" s="18"/>
      <c r="BA58" s="18"/>
      <c r="BB58" s="18"/>
      <c r="BC58" s="18"/>
      <c r="BD58" s="18"/>
      <c r="BE58" s="18"/>
      <c r="BF58" s="18"/>
      <c r="BG58" s="18"/>
      <c r="BH58" s="18"/>
    </row>
    <row r="59" spans="1:60" ht="16.2" x14ac:dyDescent="0.2">
      <c r="A59" s="25"/>
      <c r="B59" s="22"/>
      <c r="C59" s="20"/>
      <c r="D59" s="21"/>
      <c r="E59" s="20"/>
      <c r="F59" s="22"/>
      <c r="G59" s="22"/>
      <c r="H59" s="20"/>
      <c r="I59" s="21"/>
      <c r="J59" s="20"/>
      <c r="K59" s="22"/>
      <c r="L59" s="22"/>
      <c r="M59" s="20"/>
      <c r="N59" s="21"/>
      <c r="O59" s="20"/>
      <c r="P59" s="22"/>
      <c r="Q59" s="27"/>
      <c r="R59" s="28"/>
      <c r="S59" s="29"/>
      <c r="T59" s="28"/>
      <c r="U59" s="27"/>
      <c r="V59" s="15"/>
      <c r="W59" s="18"/>
      <c r="X59" s="18"/>
      <c r="Y59" s="18"/>
      <c r="Z59" s="18"/>
      <c r="AA59" s="15"/>
      <c r="AB59" s="13"/>
      <c r="AC59" s="14"/>
      <c r="AD59" s="13"/>
      <c r="AE59" s="15"/>
      <c r="AF59" s="36"/>
      <c r="AG59" s="36"/>
      <c r="AH59" s="36"/>
      <c r="AI59" s="36"/>
      <c r="AJ59" s="36"/>
      <c r="AK59" s="36"/>
      <c r="AL59" s="36"/>
      <c r="AM59" s="36"/>
      <c r="AN59" s="25"/>
      <c r="AO59" s="18"/>
      <c r="AP59" s="18"/>
      <c r="AQ59" s="18"/>
      <c r="AR59" s="18"/>
      <c r="AS59" s="18"/>
      <c r="AT59" s="18"/>
      <c r="AU59" s="18"/>
      <c r="AV59" s="18"/>
      <c r="AW59" s="18"/>
      <c r="AX59" s="18"/>
      <c r="AY59" s="18"/>
      <c r="AZ59" s="18"/>
      <c r="BA59" s="18"/>
      <c r="BB59" s="18"/>
      <c r="BC59" s="18"/>
      <c r="BD59" s="18"/>
      <c r="BE59" s="18"/>
      <c r="BF59" s="18"/>
      <c r="BG59" s="18"/>
      <c r="BH59" s="18"/>
    </row>
    <row r="60" spans="1:60" ht="16.2" x14ac:dyDescent="0.2">
      <c r="A60" s="25"/>
      <c r="B60" s="15"/>
      <c r="C60" s="13"/>
      <c r="D60" s="14"/>
      <c r="E60" s="13"/>
      <c r="F60" s="15"/>
      <c r="G60" s="15"/>
      <c r="H60" s="13"/>
      <c r="I60" s="14"/>
      <c r="J60" s="13"/>
      <c r="K60" s="15"/>
      <c r="L60" s="15"/>
      <c r="M60" s="13"/>
      <c r="N60" s="14"/>
      <c r="O60" s="13"/>
      <c r="P60" s="15"/>
      <c r="Q60" s="15"/>
      <c r="R60" s="13"/>
      <c r="S60" s="14"/>
      <c r="T60" s="13"/>
      <c r="U60" s="15"/>
      <c r="V60" s="15"/>
      <c r="W60" s="13"/>
      <c r="X60" s="14"/>
      <c r="Y60" s="13"/>
      <c r="Z60" s="15"/>
      <c r="AA60" s="15"/>
      <c r="AB60" s="18"/>
      <c r="AC60" s="18"/>
      <c r="AD60" s="18"/>
      <c r="AE60" s="18"/>
      <c r="AF60" s="36"/>
      <c r="AG60" s="36"/>
      <c r="AH60" s="36"/>
      <c r="AI60" s="36"/>
      <c r="AJ60" s="36"/>
      <c r="AK60" s="36"/>
      <c r="AL60" s="36"/>
      <c r="AM60" s="36"/>
      <c r="AN60" s="25"/>
      <c r="AO60" s="18"/>
      <c r="AP60" s="18"/>
      <c r="AQ60" s="18"/>
      <c r="AR60" s="18"/>
      <c r="AS60" s="18"/>
      <c r="AT60" s="18"/>
      <c r="AU60" s="18"/>
      <c r="AV60" s="18"/>
      <c r="AW60" s="18"/>
      <c r="AX60" s="18"/>
      <c r="AY60" s="18"/>
      <c r="AZ60" s="18"/>
      <c r="BA60" s="18"/>
      <c r="BB60" s="18"/>
      <c r="BC60" s="18"/>
      <c r="BD60" s="18"/>
      <c r="BE60" s="18"/>
      <c r="BF60" s="18"/>
      <c r="BG60" s="18"/>
      <c r="BH60" s="18"/>
    </row>
    <row r="61" spans="1:60" ht="16.2" x14ac:dyDescent="0.2">
      <c r="A61" s="25"/>
      <c r="B61" s="15"/>
      <c r="C61" s="13"/>
      <c r="D61" s="14"/>
      <c r="E61" s="13"/>
      <c r="F61" s="15"/>
      <c r="G61" s="15"/>
      <c r="H61" s="13"/>
      <c r="I61" s="14"/>
      <c r="J61" s="13"/>
      <c r="K61" s="15"/>
      <c r="L61" s="15"/>
      <c r="M61" s="13"/>
      <c r="N61" s="14"/>
      <c r="O61" s="13"/>
      <c r="P61" s="15"/>
      <c r="Q61" s="15"/>
      <c r="R61" s="13"/>
      <c r="S61" s="14"/>
      <c r="T61" s="13"/>
      <c r="U61" s="15"/>
      <c r="V61" s="15"/>
      <c r="W61" s="13"/>
      <c r="X61" s="14"/>
      <c r="Y61" s="13"/>
      <c r="Z61" s="15"/>
      <c r="AA61" s="15"/>
      <c r="AB61" s="18"/>
      <c r="AC61" s="18"/>
      <c r="AD61" s="18"/>
      <c r="AE61" s="18"/>
      <c r="AF61" s="36"/>
      <c r="AG61" s="36"/>
      <c r="AH61" s="36"/>
      <c r="AI61" s="36"/>
      <c r="AJ61" s="36"/>
      <c r="AK61" s="36"/>
      <c r="AL61" s="36"/>
      <c r="AM61" s="36"/>
      <c r="AN61" s="25"/>
      <c r="AO61" s="18"/>
      <c r="AP61" s="18"/>
      <c r="AQ61" s="18"/>
      <c r="AR61" s="18"/>
      <c r="AS61" s="18"/>
      <c r="AT61" s="18"/>
      <c r="AU61" s="18"/>
      <c r="AV61" s="18"/>
      <c r="AW61" s="18"/>
      <c r="AX61" s="18"/>
      <c r="AY61" s="18"/>
      <c r="AZ61" s="18"/>
      <c r="BA61" s="18"/>
      <c r="BB61" s="18"/>
      <c r="BC61" s="18"/>
      <c r="BD61" s="18"/>
      <c r="BE61" s="18"/>
      <c r="BF61" s="18"/>
      <c r="BG61" s="18"/>
      <c r="BH61" s="18"/>
    </row>
    <row r="62" spans="1:60" x14ac:dyDescent="0.2">
      <c r="AO62" s="18"/>
      <c r="AP62" s="18"/>
      <c r="AQ62" s="18"/>
      <c r="AR62" s="18"/>
      <c r="AS62" s="18"/>
      <c r="AT62" s="18"/>
      <c r="AU62" s="18"/>
      <c r="AV62" s="18"/>
      <c r="AW62" s="18"/>
      <c r="AX62" s="18"/>
      <c r="AY62" s="18"/>
      <c r="AZ62" s="18"/>
      <c r="BA62" s="18"/>
      <c r="BB62" s="18"/>
      <c r="BC62" s="18"/>
      <c r="BD62" s="18"/>
      <c r="BE62" s="18"/>
      <c r="BF62" s="18"/>
      <c r="BG62" s="18"/>
      <c r="BH62" s="18"/>
    </row>
    <row r="63" spans="1:60" x14ac:dyDescent="0.2">
      <c r="AO63" s="18"/>
      <c r="AP63" s="18"/>
      <c r="AQ63" s="18"/>
      <c r="AR63" s="18"/>
      <c r="AS63" s="18"/>
      <c r="AT63" s="18"/>
      <c r="AU63" s="18"/>
      <c r="AV63" s="18"/>
      <c r="AW63" s="18"/>
      <c r="AX63" s="18"/>
      <c r="AY63" s="18"/>
      <c r="AZ63" s="18"/>
      <c r="BA63" s="18"/>
      <c r="BB63" s="18"/>
      <c r="BC63" s="18"/>
      <c r="BD63" s="18"/>
      <c r="BE63" s="18"/>
      <c r="BF63" s="18"/>
      <c r="BG63" s="18"/>
      <c r="BH63" s="18"/>
    </row>
    <row r="64" spans="1:60" x14ac:dyDescent="0.2">
      <c r="AO64" s="18"/>
      <c r="AP64" s="18"/>
      <c r="AQ64" s="18"/>
      <c r="AR64" s="18"/>
      <c r="AS64" s="18"/>
      <c r="AT64" s="18"/>
      <c r="AU64" s="18"/>
      <c r="AV64" s="18"/>
      <c r="AW64" s="18"/>
      <c r="AX64" s="18"/>
      <c r="AY64" s="18"/>
      <c r="AZ64" s="18"/>
      <c r="BA64" s="18"/>
      <c r="BB64" s="18"/>
      <c r="BC64" s="18"/>
      <c r="BD64" s="18"/>
      <c r="BE64" s="18"/>
      <c r="BF64" s="18"/>
      <c r="BG64" s="18"/>
      <c r="BH64" s="18"/>
    </row>
    <row r="65" spans="1:60" x14ac:dyDescent="0.2">
      <c r="AO65" s="18"/>
      <c r="AP65" s="18"/>
      <c r="AQ65" s="18"/>
      <c r="AR65" s="18"/>
      <c r="AS65" s="18"/>
      <c r="AT65" s="18"/>
      <c r="AU65" s="18"/>
      <c r="AV65" s="18"/>
      <c r="AW65" s="18"/>
      <c r="AX65" s="18"/>
      <c r="AY65" s="18"/>
      <c r="AZ65" s="18"/>
      <c r="BA65" s="18"/>
      <c r="BB65" s="18"/>
      <c r="BC65" s="18"/>
      <c r="BD65" s="18"/>
      <c r="BE65" s="18"/>
      <c r="BF65" s="18"/>
      <c r="BG65" s="18"/>
      <c r="BH65" s="18"/>
    </row>
    <row r="66" spans="1:60" x14ac:dyDescent="0.2">
      <c r="AO66" s="18"/>
      <c r="AP66" s="18"/>
      <c r="AQ66" s="18"/>
      <c r="AR66" s="18"/>
      <c r="AS66" s="18"/>
      <c r="AT66" s="18"/>
      <c r="AU66" s="18"/>
      <c r="AV66" s="18"/>
      <c r="AW66" s="18"/>
      <c r="AX66" s="18"/>
      <c r="AY66" s="18"/>
      <c r="AZ66" s="18"/>
      <c r="BA66" s="18"/>
      <c r="BB66" s="18"/>
      <c r="BC66" s="18"/>
      <c r="BD66" s="18"/>
      <c r="BE66" s="18"/>
      <c r="BF66" s="18"/>
      <c r="BG66" s="18"/>
      <c r="BH66" s="18"/>
    </row>
    <row r="67" spans="1:60" ht="16.2" x14ac:dyDescent="0.2">
      <c r="A67" s="25"/>
      <c r="B67" s="16"/>
      <c r="C67" s="16"/>
      <c r="D67" s="16"/>
      <c r="E67" s="16"/>
      <c r="F67" s="16"/>
      <c r="G67" s="22"/>
      <c r="H67" s="20"/>
      <c r="I67" s="21"/>
      <c r="J67" s="20"/>
      <c r="K67" s="22"/>
      <c r="L67" s="16"/>
      <c r="M67" s="4"/>
      <c r="N67" s="4"/>
      <c r="O67" s="4"/>
      <c r="P67" s="17"/>
      <c r="AO67" s="18"/>
      <c r="AP67" s="18"/>
      <c r="AQ67" s="18"/>
      <c r="AR67" s="18"/>
      <c r="AS67" s="18"/>
      <c r="AT67" s="18"/>
      <c r="AU67" s="18"/>
      <c r="AV67" s="18"/>
      <c r="AW67" s="18"/>
      <c r="AX67" s="18"/>
      <c r="AY67" s="18"/>
      <c r="AZ67" s="18"/>
      <c r="BA67" s="18"/>
      <c r="BB67" s="18"/>
      <c r="BC67" s="18"/>
      <c r="BD67" s="18"/>
      <c r="BE67" s="18"/>
      <c r="BF67" s="18"/>
      <c r="BG67" s="18"/>
      <c r="BH67" s="18"/>
    </row>
    <row r="68" spans="1:60" ht="16.2" x14ac:dyDescent="0.2">
      <c r="A68" s="25"/>
      <c r="B68" s="4"/>
      <c r="C68" s="16"/>
      <c r="D68" s="16"/>
      <c r="E68" s="16"/>
      <c r="F68" s="16"/>
      <c r="G68" s="22"/>
      <c r="H68" s="20"/>
      <c r="I68" s="21"/>
      <c r="J68" s="20"/>
      <c r="K68" s="22"/>
      <c r="L68" s="4"/>
      <c r="M68" s="4"/>
      <c r="N68" s="4"/>
      <c r="O68" s="4"/>
      <c r="P68" s="17"/>
      <c r="AO68" s="18"/>
      <c r="AP68" s="18"/>
      <c r="AQ68" s="18"/>
      <c r="AR68" s="18"/>
      <c r="AS68" s="18"/>
      <c r="AT68" s="18"/>
      <c r="AU68" s="18"/>
      <c r="AV68" s="18"/>
      <c r="AW68" s="18"/>
      <c r="AX68" s="18"/>
      <c r="AY68" s="18"/>
      <c r="AZ68" s="18"/>
      <c r="BA68" s="18"/>
      <c r="BB68" s="18"/>
      <c r="BC68" s="18"/>
      <c r="BD68" s="18"/>
      <c r="BE68" s="18"/>
      <c r="BF68" s="18"/>
      <c r="BG68" s="18"/>
      <c r="BH68" s="18"/>
    </row>
    <row r="69" spans="1:60" x14ac:dyDescent="0.2">
      <c r="A69" s="32"/>
      <c r="B69" s="16"/>
      <c r="C69" s="13"/>
      <c r="D69" s="14"/>
      <c r="E69" s="13"/>
      <c r="F69" s="15"/>
      <c r="G69" s="18"/>
      <c r="H69" s="18"/>
      <c r="I69" s="18"/>
      <c r="J69" s="18"/>
      <c r="K69" s="18"/>
      <c r="L69" s="18"/>
      <c r="M69" s="18"/>
      <c r="N69" s="18"/>
      <c r="O69" s="18"/>
      <c r="P69" s="17"/>
      <c r="AO69" s="18"/>
      <c r="AP69" s="18"/>
      <c r="AQ69" s="18"/>
      <c r="AR69" s="18"/>
      <c r="AS69" s="18"/>
      <c r="AT69" s="18"/>
      <c r="AU69" s="18"/>
      <c r="AV69" s="18"/>
      <c r="AW69" s="18"/>
      <c r="AX69" s="18"/>
      <c r="AY69" s="18"/>
      <c r="AZ69" s="18"/>
      <c r="BA69" s="18"/>
      <c r="BB69" s="18"/>
      <c r="BC69" s="18"/>
      <c r="BD69" s="18"/>
      <c r="BE69" s="18"/>
      <c r="BF69" s="18"/>
      <c r="BG69" s="18"/>
      <c r="BH69" s="18"/>
    </row>
    <row r="70" spans="1:60" x14ac:dyDescent="0.2">
      <c r="A70" s="32"/>
      <c r="B70" s="16"/>
      <c r="C70" s="16"/>
      <c r="D70" s="16"/>
      <c r="E70" s="16"/>
      <c r="F70" s="16"/>
      <c r="G70" s="22"/>
      <c r="H70" s="20"/>
      <c r="I70" s="21"/>
      <c r="J70" s="20"/>
      <c r="K70" s="22"/>
      <c r="L70" s="16"/>
      <c r="M70" s="4"/>
      <c r="N70" s="4"/>
      <c r="O70" s="4"/>
      <c r="P70" s="17"/>
      <c r="AO70" s="18"/>
      <c r="AP70" s="18"/>
      <c r="AQ70" s="18"/>
      <c r="AR70" s="18"/>
      <c r="AS70" s="18"/>
      <c r="AT70" s="18"/>
      <c r="AU70" s="18"/>
      <c r="AV70" s="18"/>
      <c r="AW70" s="18"/>
      <c r="AX70" s="18"/>
      <c r="AY70" s="18"/>
      <c r="AZ70" s="18"/>
      <c r="BA70" s="18"/>
      <c r="BB70" s="18"/>
      <c r="BC70" s="18"/>
      <c r="BD70" s="18"/>
      <c r="BE70" s="18"/>
      <c r="BF70" s="18"/>
      <c r="BG70" s="18"/>
      <c r="BH70" s="18"/>
    </row>
    <row r="71" spans="1:60" x14ac:dyDescent="0.2">
      <c r="A71" s="32"/>
      <c r="B71" s="4"/>
      <c r="C71" s="16"/>
      <c r="D71" s="16"/>
      <c r="E71" s="16"/>
      <c r="F71" s="16"/>
      <c r="G71" s="22"/>
      <c r="H71" s="20"/>
      <c r="I71" s="21"/>
      <c r="J71" s="20"/>
      <c r="K71" s="22"/>
      <c r="L71" s="4"/>
      <c r="M71" s="4"/>
      <c r="N71" s="4"/>
      <c r="O71" s="4"/>
      <c r="P71" s="17"/>
      <c r="AO71" s="18"/>
      <c r="AP71" s="18"/>
      <c r="AQ71" s="18"/>
      <c r="AR71" s="18"/>
      <c r="AS71" s="18"/>
      <c r="AT71" s="18"/>
      <c r="AU71" s="18"/>
      <c r="AV71" s="18"/>
      <c r="AW71" s="18"/>
      <c r="AX71" s="18"/>
      <c r="AY71" s="18"/>
      <c r="AZ71" s="18"/>
      <c r="BA71" s="18"/>
      <c r="BB71" s="18"/>
      <c r="BC71" s="18"/>
      <c r="BD71" s="18"/>
      <c r="BE71" s="18"/>
      <c r="BF71" s="18"/>
      <c r="BG71" s="18"/>
      <c r="BH71" s="18"/>
    </row>
    <row r="72" spans="1:60" x14ac:dyDescent="0.2">
      <c r="A72" s="32"/>
      <c r="B72" s="17"/>
      <c r="C72" s="16"/>
      <c r="D72" s="16"/>
      <c r="E72" s="16"/>
      <c r="F72" s="16"/>
      <c r="G72" s="15"/>
      <c r="H72" s="13"/>
      <c r="I72" s="14"/>
      <c r="J72" s="13"/>
      <c r="K72" s="15"/>
      <c r="L72" s="17"/>
      <c r="M72" s="17"/>
      <c r="N72" s="17"/>
      <c r="O72" s="17"/>
      <c r="P72" s="17"/>
      <c r="AO72" s="18"/>
      <c r="AP72" s="18"/>
      <c r="AQ72" s="18"/>
      <c r="AR72" s="18"/>
      <c r="AS72" s="18"/>
      <c r="AT72" s="18"/>
      <c r="AU72" s="18"/>
      <c r="AV72" s="18"/>
      <c r="AW72" s="18"/>
      <c r="AX72" s="18"/>
      <c r="AY72" s="18"/>
      <c r="AZ72" s="18"/>
      <c r="BA72" s="18"/>
      <c r="BB72" s="18"/>
      <c r="BC72" s="18"/>
      <c r="BD72" s="18"/>
      <c r="BE72" s="18"/>
      <c r="BF72" s="18"/>
      <c r="BG72" s="18"/>
      <c r="BH72" s="18"/>
    </row>
    <row r="73" spans="1:60" x14ac:dyDescent="0.2">
      <c r="A73" s="32"/>
      <c r="B73" s="17"/>
      <c r="C73" s="16"/>
      <c r="D73" s="3"/>
      <c r="E73" s="3"/>
      <c r="F73" s="3"/>
      <c r="G73" s="22"/>
      <c r="H73" s="20"/>
      <c r="I73" s="21"/>
      <c r="J73" s="20"/>
      <c r="K73" s="22"/>
      <c r="L73" s="16"/>
      <c r="M73" s="15"/>
      <c r="N73" s="15"/>
      <c r="O73" s="15"/>
      <c r="P73" s="17"/>
      <c r="AO73" s="18"/>
      <c r="AP73" s="18"/>
      <c r="AQ73" s="18"/>
      <c r="AR73" s="18"/>
      <c r="AS73" s="18"/>
      <c r="AT73" s="18"/>
      <c r="AU73" s="18"/>
      <c r="AV73" s="18"/>
      <c r="AW73" s="18"/>
      <c r="AX73" s="18"/>
      <c r="AY73" s="18"/>
      <c r="AZ73" s="18"/>
      <c r="BA73" s="18"/>
      <c r="BB73" s="18"/>
      <c r="BC73" s="18"/>
      <c r="BD73" s="18"/>
      <c r="BE73" s="18"/>
      <c r="BF73" s="18"/>
      <c r="BG73" s="18"/>
      <c r="BH73" s="18"/>
    </row>
    <row r="74" spans="1:60" x14ac:dyDescent="0.2">
      <c r="A74" s="32"/>
      <c r="B74" s="4"/>
      <c r="C74" s="3"/>
      <c r="D74" s="3"/>
      <c r="E74" s="3"/>
      <c r="F74" s="3"/>
      <c r="G74" s="22"/>
      <c r="H74" s="20"/>
      <c r="I74" s="21"/>
      <c r="J74" s="20"/>
      <c r="K74" s="22"/>
      <c r="L74" s="15"/>
      <c r="M74" s="15"/>
      <c r="N74" s="15"/>
      <c r="O74" s="15"/>
      <c r="P74" s="17"/>
      <c r="AO74" s="18"/>
      <c r="AP74" s="18"/>
      <c r="AQ74" s="18"/>
      <c r="AR74" s="18"/>
      <c r="AS74" s="18"/>
      <c r="AT74" s="18"/>
      <c r="AU74" s="18"/>
      <c r="AV74" s="18"/>
      <c r="AW74" s="18"/>
      <c r="AX74" s="18"/>
      <c r="AY74" s="18"/>
      <c r="AZ74" s="18"/>
      <c r="BA74" s="18"/>
      <c r="BB74" s="18"/>
      <c r="BC74" s="18"/>
      <c r="BD74" s="18"/>
      <c r="BE74" s="18"/>
      <c r="BF74" s="18"/>
      <c r="BG74" s="18"/>
      <c r="BH74" s="18"/>
    </row>
    <row r="75" spans="1:60" x14ac:dyDescent="0.2">
      <c r="A75" s="32"/>
      <c r="B75" s="2"/>
      <c r="C75" s="3"/>
      <c r="D75" s="3"/>
      <c r="E75" s="3"/>
      <c r="F75" s="3"/>
      <c r="G75" s="22"/>
      <c r="H75" s="20"/>
      <c r="I75" s="21"/>
      <c r="J75" s="20"/>
      <c r="K75" s="22"/>
      <c r="L75" s="15"/>
      <c r="M75" s="15"/>
      <c r="N75" s="15"/>
      <c r="O75" s="15"/>
      <c r="P75" s="17"/>
      <c r="AO75" s="18"/>
      <c r="AP75" s="18"/>
      <c r="AQ75" s="18"/>
      <c r="AR75" s="18"/>
      <c r="AS75" s="18"/>
      <c r="AT75" s="18"/>
      <c r="AU75" s="18"/>
      <c r="AV75" s="18"/>
      <c r="AW75" s="18"/>
      <c r="AX75" s="18"/>
      <c r="AY75" s="18"/>
      <c r="AZ75" s="18"/>
      <c r="BA75" s="18"/>
      <c r="BB75" s="18"/>
      <c r="BC75" s="18"/>
      <c r="BD75" s="18"/>
      <c r="BE75" s="18"/>
      <c r="BF75" s="18"/>
      <c r="BG75" s="18"/>
      <c r="BH75" s="18"/>
    </row>
    <row r="76" spans="1:60" x14ac:dyDescent="0.2">
      <c r="A76" s="32"/>
      <c r="B76" s="17"/>
      <c r="C76" s="16"/>
      <c r="D76" s="3"/>
      <c r="E76" s="3"/>
      <c r="F76" s="3"/>
      <c r="G76" s="22"/>
      <c r="H76" s="20"/>
      <c r="I76" s="21"/>
      <c r="J76" s="20"/>
      <c r="K76" s="22"/>
      <c r="L76" s="16"/>
      <c r="M76" s="15"/>
      <c r="N76" s="15"/>
      <c r="O76" s="15"/>
      <c r="P76" s="17"/>
      <c r="AO76" s="18"/>
      <c r="AP76" s="18"/>
      <c r="AQ76" s="18"/>
      <c r="AR76" s="18"/>
      <c r="AS76" s="18"/>
      <c r="AT76" s="18"/>
      <c r="AU76" s="18"/>
      <c r="AV76" s="18"/>
      <c r="AW76" s="18"/>
      <c r="AX76" s="18"/>
      <c r="AY76" s="18"/>
      <c r="AZ76" s="18"/>
      <c r="BA76" s="18"/>
      <c r="BB76" s="18"/>
      <c r="BC76" s="18"/>
      <c r="BD76" s="18"/>
      <c r="BE76" s="18"/>
      <c r="BF76" s="18"/>
      <c r="BG76" s="18"/>
      <c r="BH76" s="18"/>
    </row>
    <row r="77" spans="1:60" x14ac:dyDescent="0.2">
      <c r="A77" s="32"/>
      <c r="B77" s="4"/>
      <c r="C77" s="3"/>
      <c r="D77" s="3"/>
      <c r="E77" s="3"/>
      <c r="F77" s="3"/>
      <c r="G77" s="22"/>
      <c r="H77" s="20"/>
      <c r="I77" s="21"/>
      <c r="J77" s="20"/>
      <c r="K77" s="22"/>
      <c r="L77" s="15"/>
      <c r="M77" s="15"/>
      <c r="N77" s="15"/>
      <c r="O77" s="15"/>
      <c r="P77" s="17"/>
      <c r="AO77" s="18"/>
      <c r="AP77" s="18"/>
      <c r="AQ77" s="18"/>
      <c r="AR77" s="18"/>
      <c r="AS77" s="18"/>
      <c r="AT77" s="18"/>
      <c r="AU77" s="18"/>
      <c r="AV77" s="18"/>
      <c r="AW77" s="18"/>
      <c r="AX77" s="18"/>
      <c r="AY77" s="18"/>
      <c r="AZ77" s="18"/>
      <c r="BA77" s="18"/>
      <c r="BB77" s="18"/>
      <c r="BC77" s="18"/>
      <c r="BD77" s="18"/>
      <c r="BE77" s="18"/>
      <c r="BF77" s="18"/>
      <c r="BG77" s="18"/>
      <c r="BH77" s="18"/>
    </row>
    <row r="78" spans="1:60" x14ac:dyDescent="0.2">
      <c r="AO78" s="18"/>
      <c r="AP78" s="18"/>
      <c r="AQ78" s="18"/>
      <c r="AR78" s="18"/>
      <c r="AS78" s="18"/>
      <c r="AT78" s="18"/>
      <c r="AU78" s="18"/>
      <c r="AV78" s="18"/>
      <c r="AW78" s="18"/>
      <c r="AX78" s="18"/>
      <c r="AY78" s="18"/>
      <c r="AZ78" s="18"/>
      <c r="BA78" s="18"/>
      <c r="BB78" s="18"/>
      <c r="BC78" s="18"/>
      <c r="BD78" s="18"/>
      <c r="BE78" s="18"/>
      <c r="BF78" s="18"/>
      <c r="BG78" s="18"/>
      <c r="BH78" s="18"/>
    </row>
    <row r="79" spans="1:60" x14ac:dyDescent="0.2">
      <c r="AO79" s="18"/>
      <c r="AP79" s="18"/>
      <c r="AQ79" s="18"/>
      <c r="AR79" s="18"/>
      <c r="AS79" s="18"/>
      <c r="AT79" s="18"/>
      <c r="AU79" s="18"/>
      <c r="AV79" s="18"/>
      <c r="AW79" s="18"/>
      <c r="AX79" s="18"/>
      <c r="AY79" s="18"/>
      <c r="AZ79" s="18"/>
      <c r="BA79" s="18"/>
      <c r="BB79" s="18"/>
      <c r="BC79" s="18"/>
      <c r="BD79" s="18"/>
      <c r="BE79" s="18"/>
      <c r="BF79" s="18"/>
      <c r="BG79" s="18"/>
      <c r="BH79" s="18"/>
    </row>
    <row r="80" spans="1:60" x14ac:dyDescent="0.2">
      <c r="AO80" s="18"/>
      <c r="AP80" s="18"/>
      <c r="AQ80" s="18"/>
      <c r="AR80" s="18"/>
      <c r="AS80" s="18"/>
      <c r="AT80" s="18"/>
      <c r="AU80" s="18"/>
      <c r="AV80" s="18"/>
      <c r="AW80" s="18"/>
      <c r="AX80" s="18"/>
      <c r="AY80" s="18"/>
      <c r="AZ80" s="18"/>
      <c r="BA80" s="18"/>
      <c r="BB80" s="18"/>
      <c r="BC80" s="18"/>
      <c r="BD80" s="18"/>
      <c r="BE80" s="18"/>
      <c r="BF80" s="18"/>
      <c r="BG80" s="18"/>
      <c r="BH80" s="18"/>
    </row>
    <row r="81" spans="41:60" x14ac:dyDescent="0.2">
      <c r="AO81" s="18"/>
      <c r="AP81" s="18"/>
      <c r="AQ81" s="18"/>
      <c r="AR81" s="18"/>
      <c r="AS81" s="18"/>
      <c r="AT81" s="18"/>
      <c r="AU81" s="18"/>
      <c r="AV81" s="18"/>
      <c r="AW81" s="18"/>
      <c r="AX81" s="18"/>
      <c r="AY81" s="18"/>
      <c r="AZ81" s="18"/>
      <c r="BA81" s="18"/>
      <c r="BB81" s="18"/>
      <c r="BC81" s="18"/>
      <c r="BD81" s="18"/>
      <c r="BE81" s="18"/>
      <c r="BF81" s="18"/>
      <c r="BG81" s="18"/>
      <c r="BH81" s="18"/>
    </row>
  </sheetData>
  <mergeCells count="406">
    <mergeCell ref="AA2:AE3"/>
    <mergeCell ref="A4:A5"/>
    <mergeCell ref="G6:K7"/>
    <mergeCell ref="L6:L7"/>
    <mergeCell ref="Q4:Q5"/>
    <mergeCell ref="AE4:AE5"/>
    <mergeCell ref="U6:U7"/>
    <mergeCell ref="V4:V5"/>
    <mergeCell ref="Q6:Q7"/>
    <mergeCell ref="P6:P7"/>
    <mergeCell ref="G2:K3"/>
    <mergeCell ref="V2:Z3"/>
    <mergeCell ref="L2:P3"/>
    <mergeCell ref="Q2:U3"/>
    <mergeCell ref="Z4:Z5"/>
    <mergeCell ref="L4:L5"/>
    <mergeCell ref="V6:V7"/>
    <mergeCell ref="A2:A3"/>
    <mergeCell ref="U4:U5"/>
    <mergeCell ref="P4:P5"/>
    <mergeCell ref="G4:G5"/>
    <mergeCell ref="B2:F3"/>
    <mergeCell ref="F6:F7"/>
    <mergeCell ref="B4:F5"/>
    <mergeCell ref="K4:K5"/>
    <mergeCell ref="A6:A7"/>
    <mergeCell ref="B6:B7"/>
    <mergeCell ref="AA4:AA5"/>
    <mergeCell ref="AA6:AA7"/>
    <mergeCell ref="AN6:AN7"/>
    <mergeCell ref="AK4:AK5"/>
    <mergeCell ref="AL6:AL7"/>
    <mergeCell ref="AF6:AF7"/>
    <mergeCell ref="AE6:AE7"/>
    <mergeCell ref="AH4:AH5"/>
    <mergeCell ref="Z6:Z7"/>
    <mergeCell ref="AF2:AF3"/>
    <mergeCell ref="AH8:AH9"/>
    <mergeCell ref="AH6:AH7"/>
    <mergeCell ref="AF4:AF5"/>
    <mergeCell ref="AG4:AG5"/>
    <mergeCell ref="AN4:AN5"/>
    <mergeCell ref="AG6:AG7"/>
    <mergeCell ref="AN2:AN3"/>
    <mergeCell ref="AM2:AM3"/>
    <mergeCell ref="AJ2:AJ3"/>
    <mergeCell ref="AM4:AM5"/>
    <mergeCell ref="AJ4:AJ5"/>
    <mergeCell ref="AK2:AK3"/>
    <mergeCell ref="AL4:AL5"/>
    <mergeCell ref="AL2:AL3"/>
    <mergeCell ref="AM6:AM7"/>
    <mergeCell ref="AI6:AI7"/>
    <mergeCell ref="AK6:AK7"/>
    <mergeCell ref="AG2:AG3"/>
    <mergeCell ref="AN8:AN9"/>
    <mergeCell ref="AN10:AN11"/>
    <mergeCell ref="AM10:AM11"/>
    <mergeCell ref="AJ12:AJ13"/>
    <mergeCell ref="AJ8:AJ9"/>
    <mergeCell ref="AK8:AK9"/>
    <mergeCell ref="AJ10:AJ11"/>
    <mergeCell ref="AK10:AK11"/>
    <mergeCell ref="AG8:AG9"/>
    <mergeCell ref="AI2:AI3"/>
    <mergeCell ref="AI4:AI5"/>
    <mergeCell ref="AI8:AI9"/>
    <mergeCell ref="AJ6:AJ7"/>
    <mergeCell ref="AH2:AH3"/>
    <mergeCell ref="AN12:AN13"/>
    <mergeCell ref="AK12:AK13"/>
    <mergeCell ref="AI10:AI11"/>
    <mergeCell ref="AI12:AI13"/>
    <mergeCell ref="AM12:AM13"/>
    <mergeCell ref="AL10:AL11"/>
    <mergeCell ref="AL12:AL13"/>
    <mergeCell ref="AM8:AM9"/>
    <mergeCell ref="AL8:AL9"/>
    <mergeCell ref="AH10:AH11"/>
    <mergeCell ref="AG10:AG11"/>
    <mergeCell ref="Q8:Q9"/>
    <mergeCell ref="Z10:Z11"/>
    <mergeCell ref="V10:V11"/>
    <mergeCell ref="AA8:AA9"/>
    <mergeCell ref="AF8:AF9"/>
    <mergeCell ref="U8:U9"/>
    <mergeCell ref="V8:V9"/>
    <mergeCell ref="Z8:Z9"/>
    <mergeCell ref="AE8:AE9"/>
    <mergeCell ref="AH12:AH13"/>
    <mergeCell ref="U12:U13"/>
    <mergeCell ref="AG14:AG15"/>
    <mergeCell ref="AE12:AE13"/>
    <mergeCell ref="V14:V15"/>
    <mergeCell ref="AA14:AE15"/>
    <mergeCell ref="AF12:AF13"/>
    <mergeCell ref="Q14:Q15"/>
    <mergeCell ref="L10:L11"/>
    <mergeCell ref="P10:P11"/>
    <mergeCell ref="L12:L13"/>
    <mergeCell ref="L14:L15"/>
    <mergeCell ref="Q12:Q13"/>
    <mergeCell ref="P12:P13"/>
    <mergeCell ref="A14:A15"/>
    <mergeCell ref="F14:F15"/>
    <mergeCell ref="AG12:AG13"/>
    <mergeCell ref="Q10:U11"/>
    <mergeCell ref="V12:Z13"/>
    <mergeCell ref="AF10:AF11"/>
    <mergeCell ref="AE10:AE11"/>
    <mergeCell ref="U14:U15"/>
    <mergeCell ref="AA10:AA11"/>
    <mergeCell ref="B10:B11"/>
    <mergeCell ref="B14:B15"/>
    <mergeCell ref="F12:F13"/>
    <mergeCell ref="G12:G13"/>
    <mergeCell ref="G14:G15"/>
    <mergeCell ref="K14:K15"/>
    <mergeCell ref="AA12:AA13"/>
    <mergeCell ref="P14:P15"/>
    <mergeCell ref="A8:A9"/>
    <mergeCell ref="B8:B9"/>
    <mergeCell ref="F8:F9"/>
    <mergeCell ref="G10:G11"/>
    <mergeCell ref="A10:A11"/>
    <mergeCell ref="L8:P9"/>
    <mergeCell ref="G8:G9"/>
    <mergeCell ref="K8:K9"/>
    <mergeCell ref="A12:A13"/>
    <mergeCell ref="B12:B13"/>
    <mergeCell ref="F10:F11"/>
    <mergeCell ref="K10:K11"/>
    <mergeCell ref="K12:K13"/>
    <mergeCell ref="AN17:AN18"/>
    <mergeCell ref="AM17:AM18"/>
    <mergeCell ref="AH17:AH18"/>
    <mergeCell ref="AG17:AG18"/>
    <mergeCell ref="AN14:AN15"/>
    <mergeCell ref="AK14:AK15"/>
    <mergeCell ref="AL14:AL15"/>
    <mergeCell ref="AM14:AM15"/>
    <mergeCell ref="AK17:AK18"/>
    <mergeCell ref="AL17:AL18"/>
    <mergeCell ref="AJ14:AJ15"/>
    <mergeCell ref="AJ17:AJ18"/>
    <mergeCell ref="AI14:AI15"/>
    <mergeCell ref="AH14:AH15"/>
    <mergeCell ref="Q21:Q22"/>
    <mergeCell ref="AI19:AI20"/>
    <mergeCell ref="AI17:AI18"/>
    <mergeCell ref="AE19:AE20"/>
    <mergeCell ref="AA17:AE18"/>
    <mergeCell ref="AF17:AF18"/>
    <mergeCell ref="AG19:AG20"/>
    <mergeCell ref="AH19:AH20"/>
    <mergeCell ref="Z14:Z15"/>
    <mergeCell ref="Q17:U18"/>
    <mergeCell ref="AA21:AA22"/>
    <mergeCell ref="AA19:AA20"/>
    <mergeCell ref="AF14:AF15"/>
    <mergeCell ref="AF19:AF20"/>
    <mergeCell ref="A19:A20"/>
    <mergeCell ref="B19:F20"/>
    <mergeCell ref="A17:A18"/>
    <mergeCell ref="B17:F18"/>
    <mergeCell ref="G23:G24"/>
    <mergeCell ref="Z21:Z22"/>
    <mergeCell ref="V19:V20"/>
    <mergeCell ref="A21:A22"/>
    <mergeCell ref="B21:B22"/>
    <mergeCell ref="F21:F22"/>
    <mergeCell ref="G21:K22"/>
    <mergeCell ref="K19:K20"/>
    <mergeCell ref="G17:K18"/>
    <mergeCell ref="U19:U20"/>
    <mergeCell ref="Q19:Q20"/>
    <mergeCell ref="Z19:Z20"/>
    <mergeCell ref="V17:Z18"/>
    <mergeCell ref="L17:P18"/>
    <mergeCell ref="L23:P24"/>
    <mergeCell ref="L21:L22"/>
    <mergeCell ref="L19:L20"/>
    <mergeCell ref="P19:P20"/>
    <mergeCell ref="P21:P22"/>
    <mergeCell ref="G19:G20"/>
    <mergeCell ref="AL23:AL24"/>
    <mergeCell ref="AK23:AK24"/>
    <mergeCell ref="AJ21:AJ22"/>
    <mergeCell ref="AA25:AA26"/>
    <mergeCell ref="U23:U24"/>
    <mergeCell ref="Q25:U26"/>
    <mergeCell ref="V21:V22"/>
    <mergeCell ref="V23:V24"/>
    <mergeCell ref="Z23:Z24"/>
    <mergeCell ref="Z25:Z26"/>
    <mergeCell ref="AH25:AH26"/>
    <mergeCell ref="AE25:AE26"/>
    <mergeCell ref="U21:U22"/>
    <mergeCell ref="AG21:AG22"/>
    <mergeCell ref="AH21:AH22"/>
    <mergeCell ref="AF21:AF22"/>
    <mergeCell ref="AG25:AG26"/>
    <mergeCell ref="AE21:AE22"/>
    <mergeCell ref="AA23:AA24"/>
    <mergeCell ref="AF23:AF24"/>
    <mergeCell ref="AG23:AG24"/>
    <mergeCell ref="AE23:AE24"/>
    <mergeCell ref="AH23:AH24"/>
    <mergeCell ref="Q23:Q24"/>
    <mergeCell ref="AJ27:AJ28"/>
    <mergeCell ref="V27:Z28"/>
    <mergeCell ref="AG27:AG28"/>
    <mergeCell ref="AJ25:AJ26"/>
    <mergeCell ref="AF25:AF26"/>
    <mergeCell ref="AN19:AN20"/>
    <mergeCell ref="AL19:AL20"/>
    <mergeCell ref="AM19:AM20"/>
    <mergeCell ref="AM21:AM22"/>
    <mergeCell ref="AL21:AL22"/>
    <mergeCell ref="AN21:AN22"/>
    <mergeCell ref="AJ19:AJ20"/>
    <mergeCell ref="AM23:AM24"/>
    <mergeCell ref="AK25:AK26"/>
    <mergeCell ref="AL25:AL26"/>
    <mergeCell ref="AN25:AN26"/>
    <mergeCell ref="AI25:AI26"/>
    <mergeCell ref="AM25:AM26"/>
    <mergeCell ref="AK19:AK20"/>
    <mergeCell ref="AI21:AI22"/>
    <mergeCell ref="AK21:AK22"/>
    <mergeCell ref="AN23:AN24"/>
    <mergeCell ref="AI23:AI24"/>
    <mergeCell ref="AJ23:AJ24"/>
    <mergeCell ref="AM27:AM28"/>
    <mergeCell ref="K27:K28"/>
    <mergeCell ref="K29:K30"/>
    <mergeCell ref="L29:L30"/>
    <mergeCell ref="P29:P30"/>
    <mergeCell ref="AN29:AN30"/>
    <mergeCell ref="AH29:AH30"/>
    <mergeCell ref="AK27:AK28"/>
    <mergeCell ref="V29:V30"/>
    <mergeCell ref="AA27:AA28"/>
    <mergeCell ref="AN27:AN28"/>
    <mergeCell ref="AK29:AK30"/>
    <mergeCell ref="AL29:AL30"/>
    <mergeCell ref="AM29:AM30"/>
    <mergeCell ref="AL27:AL28"/>
    <mergeCell ref="AH27:AH28"/>
    <mergeCell ref="AI27:AI28"/>
    <mergeCell ref="Z29:Z30"/>
    <mergeCell ref="AJ29:AJ30"/>
    <mergeCell ref="AG29:AG30"/>
    <mergeCell ref="AI29:AI30"/>
    <mergeCell ref="AA29:AE30"/>
    <mergeCell ref="AF29:AF30"/>
    <mergeCell ref="AE27:AE28"/>
    <mergeCell ref="AN32:AN33"/>
    <mergeCell ref="AN36:AN37"/>
    <mergeCell ref="AM36:AM37"/>
    <mergeCell ref="AI32:AI33"/>
    <mergeCell ref="AJ32:AJ33"/>
    <mergeCell ref="AH32:AH33"/>
    <mergeCell ref="AK32:AK33"/>
    <mergeCell ref="AL34:AL35"/>
    <mergeCell ref="AN34:AN35"/>
    <mergeCell ref="AM34:AM35"/>
    <mergeCell ref="AJ34:AJ35"/>
    <mergeCell ref="AK34:AK35"/>
    <mergeCell ref="AI34:AI35"/>
    <mergeCell ref="AM32:AM33"/>
    <mergeCell ref="AL32:AL33"/>
    <mergeCell ref="AG36:AG37"/>
    <mergeCell ref="AG32:AG33"/>
    <mergeCell ref="AK38:AK39"/>
    <mergeCell ref="Q32:U33"/>
    <mergeCell ref="AH34:AH35"/>
    <mergeCell ref="AJ36:AJ37"/>
    <mergeCell ref="AI36:AI37"/>
    <mergeCell ref="AH36:AH37"/>
    <mergeCell ref="AF32:AF33"/>
    <mergeCell ref="AK36:AK37"/>
    <mergeCell ref="Z34:Z35"/>
    <mergeCell ref="U36:U37"/>
    <mergeCell ref="V34:V35"/>
    <mergeCell ref="U34:U35"/>
    <mergeCell ref="V36:V37"/>
    <mergeCell ref="U38:U39"/>
    <mergeCell ref="Q34:Q35"/>
    <mergeCell ref="AA34:AA35"/>
    <mergeCell ref="AE34:AE35"/>
    <mergeCell ref="Q36:Q37"/>
    <mergeCell ref="AA32:AE33"/>
    <mergeCell ref="AF36:AF37"/>
    <mergeCell ref="AN38:AN39"/>
    <mergeCell ref="AG34:AG35"/>
    <mergeCell ref="AM38:AM39"/>
    <mergeCell ref="AG38:AG39"/>
    <mergeCell ref="V38:V39"/>
    <mergeCell ref="Z38:Z39"/>
    <mergeCell ref="AI38:AI39"/>
    <mergeCell ref="AH38:AH39"/>
    <mergeCell ref="AL42:AL43"/>
    <mergeCell ref="AL38:AL39"/>
    <mergeCell ref="AL36:AL37"/>
    <mergeCell ref="AF34:AF35"/>
    <mergeCell ref="Z36:Z37"/>
    <mergeCell ref="AA38:AA39"/>
    <mergeCell ref="AK42:AK43"/>
    <mergeCell ref="AA36:AA37"/>
    <mergeCell ref="AE42:AE43"/>
    <mergeCell ref="AH42:AH43"/>
    <mergeCell ref="AI42:AI43"/>
    <mergeCell ref="AE36:AE37"/>
    <mergeCell ref="AE38:AE39"/>
    <mergeCell ref="AF38:AF39"/>
    <mergeCell ref="AJ42:AJ43"/>
    <mergeCell ref="AJ38:AJ39"/>
    <mergeCell ref="AF27:AF28"/>
    <mergeCell ref="V40:V41"/>
    <mergeCell ref="Z40:Z41"/>
    <mergeCell ref="AA40:AA41"/>
    <mergeCell ref="AE40:AE41"/>
    <mergeCell ref="AF40:AF41"/>
    <mergeCell ref="V32:Z33"/>
    <mergeCell ref="V25:V26"/>
    <mergeCell ref="P25:P26"/>
    <mergeCell ref="P34:P35"/>
    <mergeCell ref="P27:P28"/>
    <mergeCell ref="U29:U30"/>
    <mergeCell ref="U27:U28"/>
    <mergeCell ref="L25:L26"/>
    <mergeCell ref="G42:G43"/>
    <mergeCell ref="F38:F39"/>
    <mergeCell ref="Q38:Q39"/>
    <mergeCell ref="Q40:U41"/>
    <mergeCell ref="Q27:Q28"/>
    <mergeCell ref="Q29:Q30"/>
    <mergeCell ref="L32:P33"/>
    <mergeCell ref="L34:L35"/>
    <mergeCell ref="A38:A39"/>
    <mergeCell ref="P42:P43"/>
    <mergeCell ref="K38:K39"/>
    <mergeCell ref="B38:B39"/>
    <mergeCell ref="A42:A43"/>
    <mergeCell ref="B42:B43"/>
    <mergeCell ref="F42:F43"/>
    <mergeCell ref="L42:L43"/>
    <mergeCell ref="G38:G39"/>
    <mergeCell ref="K42:K43"/>
    <mergeCell ref="L38:P39"/>
    <mergeCell ref="A40:A41"/>
    <mergeCell ref="B40:B41"/>
    <mergeCell ref="F40:F41"/>
    <mergeCell ref="G40:G41"/>
    <mergeCell ref="K40:K41"/>
    <mergeCell ref="L40:L41"/>
    <mergeCell ref="P40:P41"/>
    <mergeCell ref="B23:B24"/>
    <mergeCell ref="F23:F24"/>
    <mergeCell ref="A36:A37"/>
    <mergeCell ref="B36:B37"/>
    <mergeCell ref="F36:F37"/>
    <mergeCell ref="L36:L37"/>
    <mergeCell ref="G36:K37"/>
    <mergeCell ref="P36:P37"/>
    <mergeCell ref="L27:L28"/>
    <mergeCell ref="A34:A35"/>
    <mergeCell ref="K34:K35"/>
    <mergeCell ref="B34:F35"/>
    <mergeCell ref="G34:G35"/>
    <mergeCell ref="A27:A28"/>
    <mergeCell ref="B27:B28"/>
    <mergeCell ref="G27:G28"/>
    <mergeCell ref="B32:F33"/>
    <mergeCell ref="F27:F28"/>
    <mergeCell ref="B29:B30"/>
    <mergeCell ref="F29:F30"/>
    <mergeCell ref="A32:A33"/>
    <mergeCell ref="G29:G30"/>
    <mergeCell ref="A29:A30"/>
    <mergeCell ref="G32:K33"/>
    <mergeCell ref="A1:AN1"/>
    <mergeCell ref="AH40:AH41"/>
    <mergeCell ref="AI40:AI41"/>
    <mergeCell ref="AJ40:AJ41"/>
    <mergeCell ref="AK40:AK41"/>
    <mergeCell ref="AL40:AL41"/>
    <mergeCell ref="AM40:AM41"/>
    <mergeCell ref="AN40:AN41"/>
    <mergeCell ref="Q42:Q43"/>
    <mergeCell ref="U42:U43"/>
    <mergeCell ref="V42:Z43"/>
    <mergeCell ref="AG42:AG43"/>
    <mergeCell ref="AG40:AG41"/>
    <mergeCell ref="AN42:AN43"/>
    <mergeCell ref="AM42:AM43"/>
    <mergeCell ref="AF42:AF43"/>
    <mergeCell ref="AA42:AA43"/>
    <mergeCell ref="A25:A26"/>
    <mergeCell ref="B25:B26"/>
    <mergeCell ref="F25:F26"/>
    <mergeCell ref="G25:G26"/>
    <mergeCell ref="K25:K26"/>
    <mergeCell ref="K23:K24"/>
    <mergeCell ref="A23:A24"/>
  </mergeCells>
  <phoneticPr fontId="3"/>
  <printOptions horizontalCentered="1"/>
  <pageMargins left="0.39370078740157483" right="0.39370078740157483" top="0.39370078740157483" bottom="0.39370078740157483" header="0" footer="0"/>
  <pageSetup paperSize="9" scale="86" orientation="landscape" horizontalDpi="360" verticalDpi="360" r:id="rId1"/>
  <headerFooter alignWithMargins="0"/>
  <rowBreaks count="1" manualBreakCount="1">
    <brk id="51" max="39"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1"/>
  <sheetViews>
    <sheetView view="pageBreakPreview" topLeftCell="A21" zoomScale="90" zoomScaleSheetLayoutView="90" workbookViewId="0">
      <selection activeCell="AE46" sqref="AE46"/>
    </sheetView>
  </sheetViews>
  <sheetFormatPr defaultColWidth="8.88671875" defaultRowHeight="14.4" x14ac:dyDescent="0.2"/>
  <cols>
    <col min="1" max="1" width="8.6640625" style="55" customWidth="1"/>
    <col min="2" max="2" width="3.109375" style="56" customWidth="1"/>
    <col min="3" max="3" width="3.109375" style="57" customWidth="1"/>
    <col min="4" max="4" width="3.109375" style="58" customWidth="1"/>
    <col min="5" max="5" width="3.109375" style="57" customWidth="1"/>
    <col min="6" max="6" width="3.109375" style="56" customWidth="1"/>
    <col min="7" max="31" width="3.109375" style="59" customWidth="1"/>
    <col min="32" max="39" width="4.6640625" style="60" customWidth="1"/>
    <col min="40" max="40" width="4.6640625" style="55" customWidth="1"/>
    <col min="41" max="16384" width="8.88671875" style="59"/>
  </cols>
  <sheetData>
    <row r="1" spans="1:60" ht="13.35" customHeight="1" x14ac:dyDescent="0.2">
      <c r="A1" s="107" t="s">
        <v>111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23"/>
      <c r="AP1" s="23"/>
      <c r="AQ1" s="23"/>
      <c r="AR1" s="23"/>
      <c r="AS1" s="23"/>
      <c r="AT1" s="23"/>
      <c r="AU1" s="23"/>
      <c r="AV1" s="23"/>
      <c r="AW1" s="23"/>
      <c r="AX1" s="23"/>
      <c r="AY1" s="23"/>
      <c r="AZ1" s="23"/>
      <c r="BA1" s="23"/>
      <c r="BB1" s="23"/>
      <c r="BC1" s="23"/>
      <c r="BD1" s="23"/>
      <c r="BE1" s="23"/>
      <c r="BF1" s="23"/>
      <c r="BG1" s="23"/>
      <c r="BH1" s="23"/>
    </row>
    <row r="2" spans="1:60" ht="13.35" customHeight="1" x14ac:dyDescent="0.2">
      <c r="A2" s="124" t="s">
        <v>119</v>
      </c>
      <c r="B2" s="137" t="str">
        <f>A4</f>
        <v>島根</v>
      </c>
      <c r="C2" s="137"/>
      <c r="D2" s="137"/>
      <c r="E2" s="137"/>
      <c r="F2" s="137"/>
      <c r="G2" s="137" t="str">
        <f>A6</f>
        <v>高工</v>
      </c>
      <c r="H2" s="137"/>
      <c r="I2" s="137"/>
      <c r="J2" s="137"/>
      <c r="K2" s="137"/>
      <c r="L2" s="137" t="str">
        <f>A8</f>
        <v>高知</v>
      </c>
      <c r="M2" s="137"/>
      <c r="N2" s="137"/>
      <c r="O2" s="137"/>
      <c r="P2" s="137"/>
      <c r="Q2" s="137" t="str">
        <f>A10</f>
        <v>鳥取</v>
      </c>
      <c r="R2" s="137"/>
      <c r="S2" s="137"/>
      <c r="T2" s="137"/>
      <c r="U2" s="137"/>
      <c r="V2" s="157"/>
      <c r="W2" s="158"/>
      <c r="X2" s="158"/>
      <c r="Y2" s="158"/>
      <c r="Z2" s="159"/>
      <c r="AA2" s="157"/>
      <c r="AB2" s="158"/>
      <c r="AC2" s="158"/>
      <c r="AD2" s="158"/>
      <c r="AE2" s="159"/>
      <c r="AF2" s="134" t="s">
        <v>14</v>
      </c>
      <c r="AG2" s="134" t="s">
        <v>15</v>
      </c>
      <c r="AH2" s="134" t="s">
        <v>16</v>
      </c>
      <c r="AI2" s="134" t="s">
        <v>17</v>
      </c>
      <c r="AJ2" s="134" t="s">
        <v>18</v>
      </c>
      <c r="AK2" s="134" t="s">
        <v>19</v>
      </c>
      <c r="AL2" s="128" t="s">
        <v>118</v>
      </c>
      <c r="AM2" s="134" t="s">
        <v>20</v>
      </c>
      <c r="AN2" s="128" t="s">
        <v>55</v>
      </c>
      <c r="AO2" s="23"/>
      <c r="AP2" s="23"/>
      <c r="AQ2" s="23"/>
      <c r="AR2" s="23"/>
      <c r="AS2" s="23"/>
      <c r="AT2" s="23"/>
      <c r="AU2" s="23"/>
      <c r="AV2" s="23"/>
      <c r="AW2" s="23"/>
      <c r="AX2" s="23"/>
      <c r="AY2" s="23"/>
      <c r="AZ2" s="23"/>
      <c r="BA2" s="23"/>
      <c r="BB2" s="23"/>
      <c r="BC2" s="23"/>
      <c r="BD2" s="23"/>
      <c r="BE2" s="23"/>
      <c r="BF2" s="23"/>
      <c r="BG2" s="23"/>
      <c r="BH2" s="23"/>
    </row>
    <row r="3" spans="1:60" ht="13.35" customHeight="1" x14ac:dyDescent="0.2">
      <c r="A3" s="125"/>
      <c r="B3" s="138"/>
      <c r="C3" s="138"/>
      <c r="D3" s="138"/>
      <c r="E3" s="138"/>
      <c r="F3" s="138"/>
      <c r="G3" s="138"/>
      <c r="H3" s="138"/>
      <c r="I3" s="138"/>
      <c r="J3" s="138"/>
      <c r="K3" s="138"/>
      <c r="L3" s="138"/>
      <c r="M3" s="138"/>
      <c r="N3" s="138"/>
      <c r="O3" s="138"/>
      <c r="P3" s="138"/>
      <c r="Q3" s="138"/>
      <c r="R3" s="138"/>
      <c r="S3" s="138"/>
      <c r="T3" s="138"/>
      <c r="U3" s="138"/>
      <c r="V3" s="160"/>
      <c r="W3" s="161"/>
      <c r="X3" s="161"/>
      <c r="Y3" s="161"/>
      <c r="Z3" s="162"/>
      <c r="AA3" s="160"/>
      <c r="AB3" s="161"/>
      <c r="AC3" s="161"/>
      <c r="AD3" s="161"/>
      <c r="AE3" s="162"/>
      <c r="AF3" s="134"/>
      <c r="AG3" s="134"/>
      <c r="AH3" s="134"/>
      <c r="AI3" s="134"/>
      <c r="AJ3" s="134"/>
      <c r="AK3" s="134"/>
      <c r="AL3" s="129"/>
      <c r="AM3" s="134"/>
      <c r="AN3" s="129"/>
      <c r="AO3" s="23"/>
      <c r="AP3" s="23"/>
      <c r="AQ3" s="23"/>
      <c r="AR3" s="23"/>
      <c r="AS3" s="23"/>
      <c r="AT3" s="23"/>
      <c r="AU3" s="23"/>
      <c r="AV3" s="23"/>
      <c r="AW3" s="23"/>
      <c r="AX3" s="23"/>
      <c r="AY3" s="23"/>
      <c r="AZ3" s="23"/>
      <c r="BA3" s="23"/>
      <c r="BB3" s="23"/>
      <c r="BC3" s="23"/>
      <c r="BD3" s="23"/>
      <c r="BE3" s="23"/>
      <c r="BF3" s="23"/>
      <c r="BG3" s="23"/>
      <c r="BH3" s="23"/>
    </row>
    <row r="4" spans="1:60" ht="13.35" customHeight="1" x14ac:dyDescent="0.2">
      <c r="A4" s="124" t="s">
        <v>13</v>
      </c>
      <c r="B4" s="115"/>
      <c r="C4" s="116"/>
      <c r="D4" s="116"/>
      <c r="E4" s="116"/>
      <c r="F4" s="117"/>
      <c r="G4" s="111">
        <f>H4+H5</f>
        <v>28</v>
      </c>
      <c r="H4" s="86">
        <v>13</v>
      </c>
      <c r="I4" s="69" t="s">
        <v>52</v>
      </c>
      <c r="J4" s="87">
        <v>11</v>
      </c>
      <c r="K4" s="113">
        <f>J4+J5</f>
        <v>18</v>
      </c>
      <c r="L4" s="111">
        <f>M4+M5</f>
        <v>23</v>
      </c>
      <c r="M4" s="86">
        <v>10</v>
      </c>
      <c r="N4" s="69" t="s">
        <v>52</v>
      </c>
      <c r="O4" s="87">
        <v>8</v>
      </c>
      <c r="P4" s="113">
        <f>O4+O5</f>
        <v>19</v>
      </c>
      <c r="Q4" s="111">
        <f>R4+R5</f>
        <v>32</v>
      </c>
      <c r="R4" s="86">
        <v>14</v>
      </c>
      <c r="S4" s="69" t="s">
        <v>52</v>
      </c>
      <c r="T4" s="87">
        <v>10</v>
      </c>
      <c r="U4" s="113">
        <f>T4+T5</f>
        <v>20</v>
      </c>
      <c r="V4" s="111"/>
      <c r="W4" s="69"/>
      <c r="X4" s="69"/>
      <c r="Y4" s="69"/>
      <c r="Z4" s="113"/>
      <c r="AA4" s="111"/>
      <c r="AB4" s="69"/>
      <c r="AC4" s="69"/>
      <c r="AD4" s="69"/>
      <c r="AE4" s="113"/>
      <c r="AF4" s="108">
        <f>IF(G4&gt;K4,1)+IF(G4&lt;K4,0)+IF(G4=K4,0)+IF(L4&gt;P4,1)+IF(L4&lt;P4,0)+IF(L4=P4,0)+IF(Q4&gt;U4,1)+IF(Q4&lt;U4,0)+IF(Q4=U4,0)+IF(V4&gt;Z4,1)+IF(V4&lt;Z4,0)+IF(V4=Z4,0)</f>
        <v>3</v>
      </c>
      <c r="AG4" s="108">
        <f>IF(G4&gt;K4,0)+IF(G4&lt;K4,1)+IF(G4=K4,0)+IF(L4&gt;P4,0)+IF(L4&lt;P4,1)+IF(L4=P4,0)+IF(Q4&gt;U4,0)+IF(Q4&lt;U4,1)+IF(Q4=U4,0)+IF(V4&gt;Z4,0)+IF(V4&lt;Z4,1)+IF(V4=Z4,0)</f>
        <v>0</v>
      </c>
      <c r="AH4" s="108">
        <f>IF(G4&gt;K4,0)+IF(G4&lt;K4,0)+IF(G4=K4=0,0)+IF((G4&gt;0)*(K4&gt;0)*(G4=K4),1)+IF(L4&gt;P4,0)+IF(L4&lt;P4,0)+IF(L4=P4=0,0)+IF((L4&gt;0)*(P4&gt;0)*(L4=P4),1)+IF(Q4&gt;U4,0)+IF(Q4&lt;U4,0)+IF(Q4=U4=0,0)+IF((Q4&gt;0)*(U4&gt;0)*(Q4=U4),1)+IF(V4&gt;Z4,0)+IF(V4&lt;Z4,0)+IF(V4=Z4=0,0)+IF((V4&gt;0)*(Z4&gt;0)*(V4=Z4),1)</f>
        <v>0</v>
      </c>
      <c r="AI4" s="108">
        <f>SUM(AF4*2+AH4*1)</f>
        <v>6</v>
      </c>
      <c r="AJ4" s="108">
        <f>SUM(G4+L4+Q4+V4+AA4)</f>
        <v>83</v>
      </c>
      <c r="AK4" s="108">
        <f>SUM(K4+P4+U4+Z4+AE4)</f>
        <v>57</v>
      </c>
      <c r="AL4" s="108">
        <f>SUM(AJ4-AK4)</f>
        <v>26</v>
      </c>
      <c r="AM4" s="108">
        <v>1</v>
      </c>
      <c r="AN4" s="124"/>
      <c r="AO4" s="23"/>
      <c r="AP4" s="23"/>
      <c r="AQ4" s="23"/>
      <c r="AR4" s="23"/>
      <c r="AS4" s="23"/>
      <c r="AT4" s="23"/>
      <c r="AU4" s="23"/>
      <c r="AV4" s="23"/>
      <c r="AW4" s="23"/>
      <c r="AX4" s="23"/>
      <c r="AY4" s="23"/>
      <c r="AZ4" s="23"/>
      <c r="BA4" s="23"/>
      <c r="BB4" s="23"/>
      <c r="BC4" s="23"/>
      <c r="BD4" s="23"/>
      <c r="BE4" s="23"/>
      <c r="BF4" s="23"/>
      <c r="BG4" s="23"/>
      <c r="BH4" s="23"/>
    </row>
    <row r="5" spans="1:60" ht="13.35" customHeight="1" x14ac:dyDescent="0.2">
      <c r="A5" s="125"/>
      <c r="B5" s="118"/>
      <c r="C5" s="119"/>
      <c r="D5" s="119"/>
      <c r="E5" s="119"/>
      <c r="F5" s="120"/>
      <c r="G5" s="112"/>
      <c r="H5" s="88">
        <v>15</v>
      </c>
      <c r="I5" s="19" t="s">
        <v>52</v>
      </c>
      <c r="J5" s="89">
        <v>7</v>
      </c>
      <c r="K5" s="114"/>
      <c r="L5" s="112"/>
      <c r="M5" s="88">
        <v>13</v>
      </c>
      <c r="N5" s="19" t="s">
        <v>122</v>
      </c>
      <c r="O5" s="89">
        <v>11</v>
      </c>
      <c r="P5" s="114"/>
      <c r="Q5" s="112"/>
      <c r="R5" s="88">
        <v>18</v>
      </c>
      <c r="S5" s="19" t="s">
        <v>52</v>
      </c>
      <c r="T5" s="89">
        <v>10</v>
      </c>
      <c r="U5" s="114"/>
      <c r="V5" s="142"/>
      <c r="W5" s="19"/>
      <c r="X5" s="19"/>
      <c r="Y5" s="19"/>
      <c r="Z5" s="141"/>
      <c r="AA5" s="142"/>
      <c r="AB5" s="19"/>
      <c r="AC5" s="19"/>
      <c r="AD5" s="19"/>
      <c r="AE5" s="141"/>
      <c r="AF5" s="108"/>
      <c r="AG5" s="108"/>
      <c r="AH5" s="108"/>
      <c r="AI5" s="108"/>
      <c r="AJ5" s="108"/>
      <c r="AK5" s="108"/>
      <c r="AL5" s="108"/>
      <c r="AM5" s="108"/>
      <c r="AN5" s="125"/>
      <c r="AO5" s="23"/>
      <c r="AP5" s="23"/>
      <c r="AQ5" s="23"/>
      <c r="AR5" s="23"/>
      <c r="AS5" s="23"/>
      <c r="AT5" s="23"/>
      <c r="AU5" s="23"/>
      <c r="AV5" s="23"/>
      <c r="AW5" s="23"/>
      <c r="AX5" s="23"/>
      <c r="AY5" s="23"/>
      <c r="AZ5" s="23"/>
      <c r="BA5" s="23"/>
      <c r="BB5" s="23"/>
      <c r="BC5" s="23"/>
      <c r="BD5" s="23"/>
      <c r="BE5" s="23"/>
      <c r="BF5" s="23"/>
      <c r="BG5" s="23"/>
      <c r="BH5" s="23"/>
    </row>
    <row r="6" spans="1:60" ht="13.35" customHeight="1" x14ac:dyDescent="0.2">
      <c r="A6" s="124" t="s">
        <v>109</v>
      </c>
      <c r="B6" s="111">
        <f>C6+C7</f>
        <v>18</v>
      </c>
      <c r="C6" s="86">
        <f>J4</f>
        <v>11</v>
      </c>
      <c r="D6" s="69" t="s">
        <v>52</v>
      </c>
      <c r="E6" s="87">
        <f>H4</f>
        <v>13</v>
      </c>
      <c r="F6" s="113">
        <f>E6+E7</f>
        <v>28</v>
      </c>
      <c r="G6" s="115"/>
      <c r="H6" s="116"/>
      <c r="I6" s="116"/>
      <c r="J6" s="116"/>
      <c r="K6" s="117"/>
      <c r="L6" s="111">
        <v>15</v>
      </c>
      <c r="M6" s="86">
        <v>7</v>
      </c>
      <c r="N6" s="69" t="s">
        <v>205</v>
      </c>
      <c r="O6" s="87">
        <v>14</v>
      </c>
      <c r="P6" s="113">
        <f>O6+O7</f>
        <v>24</v>
      </c>
      <c r="Q6" s="111">
        <f>R6+R7</f>
        <v>28</v>
      </c>
      <c r="R6" s="86">
        <v>14</v>
      </c>
      <c r="S6" s="69" t="s">
        <v>52</v>
      </c>
      <c r="T6" s="87">
        <v>8</v>
      </c>
      <c r="U6" s="113">
        <f>T6+T7</f>
        <v>25</v>
      </c>
      <c r="V6" s="111"/>
      <c r="W6" s="69"/>
      <c r="X6" s="69"/>
      <c r="Y6" s="69"/>
      <c r="Z6" s="113"/>
      <c r="AA6" s="111"/>
      <c r="AB6" s="69"/>
      <c r="AC6" s="69"/>
      <c r="AD6" s="69"/>
      <c r="AE6" s="113"/>
      <c r="AF6" s="108">
        <f>IF(B6&gt;F6,1)+IF(B6&lt;F6,0)+IF(B6=F6,0)+IF(L6&gt;P6,1)+IF(L6&lt;P6,0)+IF(L6=P6,0)+IF(Q6&gt;U6,1)+IF(Q6&lt;U6,0)+IF(Q6=U6,0)+IF(V6&gt;Z6,1)+IF(V6&lt;Z6,0)+IF(V6=Z6,0)</f>
        <v>1</v>
      </c>
      <c r="AG6" s="108">
        <f>IF(B6&gt;F6,0)+IF(B6&lt;F6,1)+IF(B6=F6,0)+IF(L6&gt;P6,0)+IF(L6&lt;P6,1)+IF(L6=P6,0)+IF(Q6&gt;U6,0)+IF(Q6&lt;U6,1)+IF(Q6=U6,0)+IF(V6&gt;Z6,0)+IF(V6&lt;Z6,1)+IF(V6=Z6,0)</f>
        <v>2</v>
      </c>
      <c r="AH6" s="135">
        <f>IF(B6&gt;F6,0)+IF(B6&lt;F6,0)+IF(B6=F6=0,0)+IF((B6&gt;0)*(F6&gt;0)*(B6=F6),1)+IF(L6&gt;P6,0)+IF(L6&lt;P6,0)+IF(L6=P6=0,0)+IF((L6&gt;0)*(P6&gt;0)*(L6=P6),1)+IF(Q6&gt;U6,0)+IF(Q6&lt;U6,0)+IF(Q6=U6=0,0)+IF((Q6&gt;0)*(U6&gt;0)*(Q6=U6),1)+IF(V6&gt;Z6,0)+IF(V6&lt;Z6,0)+IF(V6=Z6=0,0)+IF((V6&gt;0)*(Z6&gt;0)*(V6=Z6),1)+IF(AA6&gt;AE6,0)+IF(AA6&lt;AE6,0)+IF(AA6=AE6=0,0)+IF((AA6&gt;0)*(AE6&gt;0)*(AA6=AE6),1)</f>
        <v>0</v>
      </c>
      <c r="AI6" s="108">
        <f>SUM(AF6*2+AH6*1)</f>
        <v>2</v>
      </c>
      <c r="AJ6" s="108">
        <f>SUM(B6+L6+Q6+V6+AA6)</f>
        <v>61</v>
      </c>
      <c r="AK6" s="108">
        <f>SUM(F6+P6+U6+Z6+AE6)</f>
        <v>77</v>
      </c>
      <c r="AL6" s="108">
        <f>SUM(AJ6-AK6)</f>
        <v>-16</v>
      </c>
      <c r="AM6" s="108">
        <v>3</v>
      </c>
      <c r="AN6" s="124"/>
      <c r="AO6" s="23"/>
      <c r="AP6" s="23"/>
      <c r="AQ6" s="23"/>
      <c r="AR6" s="23"/>
      <c r="AS6" s="23"/>
      <c r="AT6" s="23"/>
      <c r="AU6" s="23"/>
      <c r="AV6" s="23"/>
      <c r="AW6" s="23"/>
      <c r="AX6" s="23"/>
      <c r="AY6" s="23"/>
      <c r="AZ6" s="23"/>
      <c r="BA6" s="23"/>
      <c r="BB6" s="23"/>
      <c r="BC6" s="23"/>
      <c r="BD6" s="23"/>
      <c r="BE6" s="23"/>
      <c r="BF6" s="23"/>
      <c r="BG6" s="23"/>
      <c r="BH6" s="23"/>
    </row>
    <row r="7" spans="1:60" ht="13.35" customHeight="1" x14ac:dyDescent="0.2">
      <c r="A7" s="125"/>
      <c r="B7" s="112"/>
      <c r="C7" s="88">
        <f>J5</f>
        <v>7</v>
      </c>
      <c r="D7" s="19" t="s">
        <v>52</v>
      </c>
      <c r="E7" s="89">
        <f>H5</f>
        <v>15</v>
      </c>
      <c r="F7" s="114"/>
      <c r="G7" s="118"/>
      <c r="H7" s="119"/>
      <c r="I7" s="119"/>
      <c r="J7" s="119"/>
      <c r="K7" s="120"/>
      <c r="L7" s="112"/>
      <c r="M7" s="88">
        <v>8</v>
      </c>
      <c r="N7" s="19" t="s">
        <v>52</v>
      </c>
      <c r="O7" s="89">
        <v>10</v>
      </c>
      <c r="P7" s="114"/>
      <c r="Q7" s="112"/>
      <c r="R7" s="88">
        <v>14</v>
      </c>
      <c r="S7" s="19" t="s">
        <v>52</v>
      </c>
      <c r="T7" s="89">
        <v>17</v>
      </c>
      <c r="U7" s="114"/>
      <c r="V7" s="142"/>
      <c r="W7" s="19"/>
      <c r="X7" s="19"/>
      <c r="Y7" s="19"/>
      <c r="Z7" s="141"/>
      <c r="AA7" s="142"/>
      <c r="AB7" s="19"/>
      <c r="AC7" s="19"/>
      <c r="AD7" s="19"/>
      <c r="AE7" s="141"/>
      <c r="AF7" s="108"/>
      <c r="AG7" s="108"/>
      <c r="AH7" s="135"/>
      <c r="AI7" s="108"/>
      <c r="AJ7" s="108"/>
      <c r="AK7" s="108"/>
      <c r="AL7" s="108"/>
      <c r="AM7" s="108"/>
      <c r="AN7" s="125"/>
      <c r="AO7" s="23"/>
      <c r="AP7" s="23"/>
      <c r="AQ7" s="23"/>
      <c r="AR7" s="23"/>
      <c r="AS7" s="23"/>
      <c r="AT7" s="23"/>
      <c r="AU7" s="23"/>
      <c r="AV7" s="23"/>
      <c r="AW7" s="23"/>
      <c r="AX7" s="23"/>
      <c r="AY7" s="23"/>
      <c r="AZ7" s="23"/>
      <c r="BA7" s="23"/>
      <c r="BB7" s="23"/>
      <c r="BC7" s="23"/>
      <c r="BD7" s="23"/>
      <c r="BE7" s="23"/>
      <c r="BF7" s="23"/>
      <c r="BG7" s="23"/>
      <c r="BH7" s="23"/>
    </row>
    <row r="8" spans="1:60" ht="13.35" customHeight="1" x14ac:dyDescent="0.2">
      <c r="A8" s="123" t="s">
        <v>206</v>
      </c>
      <c r="B8" s="111">
        <f>C8+C9</f>
        <v>19</v>
      </c>
      <c r="C8" s="86">
        <f>O4</f>
        <v>8</v>
      </c>
      <c r="D8" s="69" t="s">
        <v>52</v>
      </c>
      <c r="E8" s="87">
        <f>M4</f>
        <v>10</v>
      </c>
      <c r="F8" s="113">
        <f>E8+E9</f>
        <v>23</v>
      </c>
      <c r="G8" s="111">
        <f>H8+H9</f>
        <v>24</v>
      </c>
      <c r="H8" s="86">
        <f>O6</f>
        <v>14</v>
      </c>
      <c r="I8" s="69" t="s">
        <v>52</v>
      </c>
      <c r="J8" s="87">
        <f>M6</f>
        <v>7</v>
      </c>
      <c r="K8" s="113">
        <f>J8+J9</f>
        <v>15</v>
      </c>
      <c r="L8" s="115"/>
      <c r="M8" s="116"/>
      <c r="N8" s="116"/>
      <c r="O8" s="116"/>
      <c r="P8" s="117"/>
      <c r="Q8" s="111">
        <f>R8+R9</f>
        <v>37</v>
      </c>
      <c r="R8" s="86">
        <v>18</v>
      </c>
      <c r="S8" s="69" t="s">
        <v>52</v>
      </c>
      <c r="T8" s="87">
        <v>9</v>
      </c>
      <c r="U8" s="113">
        <f>T8+T9</f>
        <v>22</v>
      </c>
      <c r="V8" s="111"/>
      <c r="W8" s="69"/>
      <c r="X8" s="69"/>
      <c r="Y8" s="69"/>
      <c r="Z8" s="113"/>
      <c r="AA8" s="111"/>
      <c r="AB8" s="69"/>
      <c r="AC8" s="69"/>
      <c r="AD8" s="69"/>
      <c r="AE8" s="113"/>
      <c r="AF8" s="108">
        <f>IF(B8&gt;F8,1)+IF(B8&lt;F8,0)+IF(B8=F8,0)+IF(G8&gt;K8,1)+IF(G8&lt;K8,0)+IF(G8=K8,0)+IF(Q8&gt;U8,1)+IF(Q8&lt;U8,0)+IF(Q8=U8,0)+IF(V8&gt;Z8,1)+IF(V8&lt;Z8,0)+IF(V8=Z8,0)</f>
        <v>2</v>
      </c>
      <c r="AG8" s="108">
        <f>IF(B8&gt;F8,0)+IF(B8&lt;F8,1)+IF(B8=F8,0)+IF(G8&gt;K8,0)+IF(G8&lt;K8,1)+IF(G8=K8,0)+IF(Q8&gt;U8,0)+IF(Q8&lt;U8,1)+IF(Q8=U8,0)+IF(V8&gt;Z8,0)+IF(V8&lt;Z8,1)+IF(V8=Z8,0)</f>
        <v>1</v>
      </c>
      <c r="AH8" s="108">
        <f>IF(B8&gt;F8,0)+IF(B8&lt;F8,0)+IF(B8=F8=0,0)+IF((B8&gt;0)*(F8&gt;0)*(B8=F8),1)+IF(G8&gt;K8,0)+IF(G8&lt;K8,0)+IF(G8=K8=0,0)+IF((G8&gt;0)*(K8&gt;0)*(G8=K8),1)+IF(Q8&gt;U8,0)+IF(Q8&lt;U8,0)+IF(Q8=U8=0,0)+IF((Q8&gt;0)*(U8&gt;0)*(Q8=U8),1)+IF(V8&gt;Z8,0)+IF(V8&lt;Z8,0)+IF(V8=Z8=0,0)+IF((V8&gt;0)*(Z8&gt;0)*(V8=Z8),1)+IF(AA8&gt;AE8,0)+IF(AA8&lt;AE8,0)+IF(AA8=AE8=0,0)+IF((AA8&gt;0)*(AE8&gt;0)*(AA8=AE8),1)</f>
        <v>0</v>
      </c>
      <c r="AI8" s="108">
        <f>SUM(AF8*2+AH8*1)</f>
        <v>4</v>
      </c>
      <c r="AJ8" s="108">
        <f>SUM(B8+G8+Q8+V8+AA8)</f>
        <v>80</v>
      </c>
      <c r="AK8" s="108">
        <f>SUM(F8+K8+U8+Z8+AE8)</f>
        <v>60</v>
      </c>
      <c r="AL8" s="108">
        <f>SUM(AJ8-AK8)</f>
        <v>20</v>
      </c>
      <c r="AM8" s="108">
        <v>2</v>
      </c>
      <c r="AN8" s="123"/>
      <c r="AO8" s="23"/>
      <c r="AP8" s="23"/>
      <c r="AQ8" s="23"/>
      <c r="AR8" s="23"/>
      <c r="AS8" s="23"/>
      <c r="AT8" s="23"/>
      <c r="AU8" s="23"/>
      <c r="AV8" s="23"/>
      <c r="AW8" s="23"/>
      <c r="AX8" s="23"/>
      <c r="AY8" s="23"/>
      <c r="AZ8" s="23"/>
      <c r="BA8" s="23"/>
      <c r="BB8" s="23"/>
      <c r="BC8" s="23"/>
      <c r="BD8" s="23"/>
      <c r="BE8" s="23"/>
      <c r="BF8" s="23"/>
      <c r="BG8" s="23"/>
      <c r="BH8" s="23"/>
    </row>
    <row r="9" spans="1:60" ht="13.35" customHeight="1" x14ac:dyDescent="0.2">
      <c r="A9" s="123"/>
      <c r="B9" s="112"/>
      <c r="C9" s="88">
        <f>O5</f>
        <v>11</v>
      </c>
      <c r="D9" s="19" t="s">
        <v>52</v>
      </c>
      <c r="E9" s="89">
        <f>M5</f>
        <v>13</v>
      </c>
      <c r="F9" s="114"/>
      <c r="G9" s="112"/>
      <c r="H9" s="88">
        <f>O7</f>
        <v>10</v>
      </c>
      <c r="I9" s="19" t="s">
        <v>52</v>
      </c>
      <c r="J9" s="89">
        <f>M7</f>
        <v>8</v>
      </c>
      <c r="K9" s="114"/>
      <c r="L9" s="118"/>
      <c r="M9" s="119"/>
      <c r="N9" s="119"/>
      <c r="O9" s="119"/>
      <c r="P9" s="120"/>
      <c r="Q9" s="112"/>
      <c r="R9" s="88">
        <v>19</v>
      </c>
      <c r="S9" s="19" t="s">
        <v>52</v>
      </c>
      <c r="T9" s="89">
        <v>13</v>
      </c>
      <c r="U9" s="114"/>
      <c r="V9" s="142"/>
      <c r="W9" s="19"/>
      <c r="X9" s="19"/>
      <c r="Y9" s="19"/>
      <c r="Z9" s="141"/>
      <c r="AA9" s="142"/>
      <c r="AB9" s="19"/>
      <c r="AC9" s="19"/>
      <c r="AD9" s="19"/>
      <c r="AE9" s="141"/>
      <c r="AF9" s="108"/>
      <c r="AG9" s="108"/>
      <c r="AH9" s="108"/>
      <c r="AI9" s="108"/>
      <c r="AJ9" s="108"/>
      <c r="AK9" s="108"/>
      <c r="AL9" s="108"/>
      <c r="AM9" s="108"/>
      <c r="AN9" s="123"/>
      <c r="AO9" s="23"/>
      <c r="AP9" s="23"/>
      <c r="AQ9" s="23"/>
      <c r="AR9" s="23"/>
      <c r="AS9" s="23"/>
      <c r="AT9" s="23"/>
      <c r="AU9" s="23"/>
      <c r="AV9" s="23"/>
      <c r="AW9" s="23"/>
      <c r="AX9" s="23"/>
      <c r="AY9" s="23"/>
      <c r="AZ9" s="23"/>
      <c r="BA9" s="23"/>
      <c r="BB9" s="23"/>
      <c r="BC9" s="23"/>
      <c r="BD9" s="23"/>
      <c r="BE9" s="23"/>
      <c r="BF9" s="23"/>
      <c r="BG9" s="23"/>
      <c r="BH9" s="23"/>
    </row>
    <row r="10" spans="1:60" ht="13.35" customHeight="1" x14ac:dyDescent="0.2">
      <c r="A10" s="124" t="s">
        <v>110</v>
      </c>
      <c r="B10" s="111">
        <f>C10+C11</f>
        <v>20</v>
      </c>
      <c r="C10" s="86">
        <f>T4</f>
        <v>10</v>
      </c>
      <c r="D10" s="69" t="s">
        <v>52</v>
      </c>
      <c r="E10" s="87">
        <f>R4</f>
        <v>14</v>
      </c>
      <c r="F10" s="113">
        <f>E10+E11</f>
        <v>32</v>
      </c>
      <c r="G10" s="111">
        <f>H10+H11</f>
        <v>25</v>
      </c>
      <c r="H10" s="86">
        <f>T6</f>
        <v>8</v>
      </c>
      <c r="I10" s="69" t="s">
        <v>52</v>
      </c>
      <c r="J10" s="87">
        <f>R6</f>
        <v>14</v>
      </c>
      <c r="K10" s="113">
        <f>J10+J11</f>
        <v>28</v>
      </c>
      <c r="L10" s="111">
        <f>M10+M11</f>
        <v>22</v>
      </c>
      <c r="M10" s="86">
        <f>T8</f>
        <v>9</v>
      </c>
      <c r="N10" s="69" t="s">
        <v>52</v>
      </c>
      <c r="O10" s="87">
        <f>R8</f>
        <v>18</v>
      </c>
      <c r="P10" s="113">
        <f>O10+O11</f>
        <v>37</v>
      </c>
      <c r="Q10" s="115"/>
      <c r="R10" s="116"/>
      <c r="S10" s="116"/>
      <c r="T10" s="116"/>
      <c r="U10" s="117"/>
      <c r="V10" s="111"/>
      <c r="W10" s="69"/>
      <c r="X10" s="69"/>
      <c r="Y10" s="69"/>
      <c r="Z10" s="113"/>
      <c r="AA10" s="111"/>
      <c r="AB10" s="69"/>
      <c r="AC10" s="69"/>
      <c r="AD10" s="69"/>
      <c r="AE10" s="113"/>
      <c r="AF10" s="108">
        <f>IF(B10&gt;F10,1)+IF(B10&lt;F10,0)+IF(B10=F10,0)+IF(G10&gt;K10,1)+IF(G10&lt;K10,0)+IF(G10=K10,0)+IF(L10&gt;P10,1)+IF(L10&lt;P10,0)+IF(L10=P10,0)+IF(V10&gt;Z10,1)+IF(V10&lt;Z10,0)+IF(V10=Z10,0)</f>
        <v>0</v>
      </c>
      <c r="AG10" s="108">
        <f>IF(B10&gt;F10,0)+IF(B10&lt;F10,1)+IF(B10=F10,0)+IF(G10&gt;K10,0)+IF(G10&lt;K10,1)+IF(G10=K10,0)+IF(L10&gt;P10,0)+IF(L10&lt;P10,1)+IF(L10=P10,0)+IF(V10&gt;Z10,0)+IF(V10&lt;Z10,1)+IF(V10=Z10,0)</f>
        <v>3</v>
      </c>
      <c r="AH10" s="108">
        <f>IF(B10&gt;F10,0)+IF(B10&lt;F10,0)+IF(B10=F10=0,0)+IF((B10&gt;0)*(F10&gt;0)*(B10=F10),1)+IF(G10&gt;K10,0)+IF(G10&lt;K10,0)+IF(G10=K10=0,0)+IF((G10&gt;0)*(K10&gt;0)*(G10=K10),1)+IF(L10&gt;P10,0)+IF(L10&lt;P10,0)+IF(L10=P10=0,0)+IF((L10&gt;0)*(P10&gt;0)*(L10=P10),1)+IF(V10&gt;Z10,0)+IF(V10&lt;Z10,0)+IF(V10=Z10=0,0)+IF((V10&gt;0)*(Z10&gt;0)*(V10=Z10),1)+IF(AA10&gt;AE10,0)+IF(AA10&lt;AE10,0)+IF(AA10=AE10=0,0)+IF((AA10&gt;0)*(AE10&gt;0)*(AA10=AE10),1)</f>
        <v>0</v>
      </c>
      <c r="AI10" s="108">
        <f>SUM(AF10*2+AH10*1)</f>
        <v>0</v>
      </c>
      <c r="AJ10" s="108">
        <f>SUM(B10+G10+L10+V10+AA10)</f>
        <v>67</v>
      </c>
      <c r="AK10" s="108">
        <f>SUM(F10+K10+P10+Z10+AE10)</f>
        <v>97</v>
      </c>
      <c r="AL10" s="108">
        <f>SUM(AJ10-AK10)</f>
        <v>-30</v>
      </c>
      <c r="AM10" s="108">
        <v>4</v>
      </c>
      <c r="AN10" s="124"/>
      <c r="AO10" s="23"/>
      <c r="AP10" s="23"/>
      <c r="AQ10" s="23"/>
      <c r="AR10" s="23"/>
      <c r="AS10" s="23"/>
      <c r="AT10" s="23"/>
      <c r="AU10" s="23"/>
      <c r="AV10" s="23"/>
      <c r="AW10" s="23"/>
      <c r="AX10" s="23"/>
      <c r="AY10" s="23"/>
      <c r="AZ10" s="23"/>
      <c r="BA10" s="23"/>
      <c r="BB10" s="23"/>
      <c r="BC10" s="23"/>
      <c r="BD10" s="23"/>
      <c r="BE10" s="23"/>
      <c r="BF10" s="23"/>
      <c r="BG10" s="23"/>
      <c r="BH10" s="23"/>
    </row>
    <row r="11" spans="1:60" ht="13.35" customHeight="1" x14ac:dyDescent="0.2">
      <c r="A11" s="125"/>
      <c r="B11" s="112"/>
      <c r="C11" s="88">
        <f>T5</f>
        <v>10</v>
      </c>
      <c r="D11" s="19" t="s">
        <v>52</v>
      </c>
      <c r="E11" s="89">
        <f>R5</f>
        <v>18</v>
      </c>
      <c r="F11" s="114"/>
      <c r="G11" s="112"/>
      <c r="H11" s="88">
        <f>T7</f>
        <v>17</v>
      </c>
      <c r="I11" s="19" t="s">
        <v>52</v>
      </c>
      <c r="J11" s="89">
        <f>R7</f>
        <v>14</v>
      </c>
      <c r="K11" s="114"/>
      <c r="L11" s="112"/>
      <c r="M11" s="88">
        <f>T9</f>
        <v>13</v>
      </c>
      <c r="N11" s="19" t="s">
        <v>52</v>
      </c>
      <c r="O11" s="89">
        <f>R9</f>
        <v>19</v>
      </c>
      <c r="P11" s="114"/>
      <c r="Q11" s="118"/>
      <c r="R11" s="119"/>
      <c r="S11" s="119"/>
      <c r="T11" s="119"/>
      <c r="U11" s="120"/>
      <c r="V11" s="142"/>
      <c r="W11" s="19"/>
      <c r="X11" s="19"/>
      <c r="Y11" s="19"/>
      <c r="Z11" s="141"/>
      <c r="AA11" s="142"/>
      <c r="AB11" s="19"/>
      <c r="AC11" s="19"/>
      <c r="AD11" s="19"/>
      <c r="AE11" s="141"/>
      <c r="AF11" s="108"/>
      <c r="AG11" s="108"/>
      <c r="AH11" s="108"/>
      <c r="AI11" s="108"/>
      <c r="AJ11" s="108"/>
      <c r="AK11" s="108"/>
      <c r="AL11" s="108"/>
      <c r="AM11" s="108"/>
      <c r="AN11" s="125"/>
      <c r="AO11" s="23"/>
      <c r="AP11" s="23"/>
      <c r="AQ11" s="23"/>
      <c r="AR11" s="23"/>
      <c r="AS11" s="23"/>
      <c r="AT11" s="23"/>
      <c r="AU11" s="23"/>
      <c r="AV11" s="23"/>
      <c r="AW11" s="23"/>
      <c r="AX11" s="23"/>
      <c r="AY11" s="23"/>
      <c r="AZ11" s="23"/>
      <c r="BA11" s="23"/>
      <c r="BB11" s="23"/>
      <c r="BC11" s="23"/>
      <c r="BD11" s="23"/>
      <c r="BE11" s="23"/>
      <c r="BF11" s="23"/>
      <c r="BG11" s="23"/>
      <c r="BH11" s="23"/>
    </row>
    <row r="12" spans="1:60" ht="13.35" customHeight="1" x14ac:dyDescent="0.2">
      <c r="A12" s="37"/>
      <c r="B12" s="4"/>
      <c r="C12" s="21"/>
      <c r="D12" s="21"/>
      <c r="E12" s="21"/>
      <c r="F12" s="4"/>
      <c r="G12" s="4"/>
      <c r="H12" s="21"/>
      <c r="I12" s="21"/>
      <c r="J12" s="21"/>
      <c r="K12" s="4"/>
      <c r="L12" s="4"/>
      <c r="M12" s="21"/>
      <c r="N12" s="21"/>
      <c r="O12" s="21"/>
      <c r="P12" s="4"/>
      <c r="Q12" s="4"/>
      <c r="R12" s="21"/>
      <c r="S12" s="21"/>
      <c r="T12" s="21"/>
      <c r="U12" s="4"/>
      <c r="V12" s="63"/>
      <c r="W12" s="65"/>
      <c r="X12" s="65"/>
      <c r="Y12" s="65"/>
      <c r="Z12" s="65"/>
      <c r="AA12" s="63"/>
      <c r="AB12" s="21"/>
      <c r="AC12" s="21"/>
      <c r="AD12" s="21"/>
      <c r="AE12" s="63"/>
      <c r="AF12" s="36"/>
      <c r="AG12" s="36"/>
      <c r="AH12" s="36"/>
      <c r="AI12" s="61"/>
      <c r="AJ12" s="61">
        <f>SUM(AJ4:AJ11)</f>
        <v>291</v>
      </c>
      <c r="AK12" s="61">
        <f>SUM(AK4:AK11)</f>
        <v>291</v>
      </c>
      <c r="AL12" s="61">
        <f>SUM(AL4:AL11)</f>
        <v>0</v>
      </c>
      <c r="AM12" s="61"/>
      <c r="AN12" s="37"/>
      <c r="AO12" s="23"/>
      <c r="AP12" s="23"/>
      <c r="AQ12" s="23"/>
      <c r="AR12" s="23"/>
      <c r="AS12" s="23"/>
      <c r="AT12" s="23"/>
      <c r="AU12" s="23"/>
      <c r="AV12" s="23"/>
      <c r="AW12" s="23"/>
      <c r="AX12" s="23"/>
      <c r="AY12" s="23"/>
      <c r="AZ12" s="23"/>
      <c r="BA12" s="23"/>
      <c r="BB12" s="23"/>
      <c r="BC12" s="23"/>
      <c r="BD12" s="23"/>
      <c r="BE12" s="23"/>
      <c r="BF12" s="23"/>
      <c r="BG12" s="23"/>
      <c r="BH12" s="23"/>
    </row>
    <row r="13" spans="1:60" ht="13.35" customHeight="1" x14ac:dyDescent="0.2">
      <c r="A13" s="124" t="s">
        <v>117</v>
      </c>
      <c r="B13" s="157" t="str">
        <f>A15</f>
        <v>岡県</v>
      </c>
      <c r="C13" s="158"/>
      <c r="D13" s="158"/>
      <c r="E13" s="158"/>
      <c r="F13" s="159"/>
      <c r="G13" s="157" t="str">
        <f>A17</f>
        <v>下関</v>
      </c>
      <c r="H13" s="158"/>
      <c r="I13" s="158"/>
      <c r="J13" s="158"/>
      <c r="K13" s="159"/>
      <c r="L13" s="157" t="str">
        <f>A19</f>
        <v>鳴教</v>
      </c>
      <c r="M13" s="158"/>
      <c r="N13" s="158"/>
      <c r="O13" s="158"/>
      <c r="P13" s="159"/>
      <c r="Q13" s="157" t="str">
        <f>A21</f>
        <v>鳥環</v>
      </c>
      <c r="R13" s="158"/>
      <c r="S13" s="158"/>
      <c r="T13" s="158"/>
      <c r="U13" s="159"/>
      <c r="V13" s="157"/>
      <c r="W13" s="158"/>
      <c r="X13" s="158"/>
      <c r="Y13" s="158"/>
      <c r="Z13" s="159"/>
      <c r="AA13" s="157"/>
      <c r="AB13" s="158"/>
      <c r="AC13" s="158"/>
      <c r="AD13" s="158"/>
      <c r="AE13" s="159"/>
      <c r="AF13" s="134" t="s">
        <v>14</v>
      </c>
      <c r="AG13" s="134" t="s">
        <v>15</v>
      </c>
      <c r="AH13" s="134" t="s">
        <v>16</v>
      </c>
      <c r="AI13" s="134" t="s">
        <v>17</v>
      </c>
      <c r="AJ13" s="134" t="s">
        <v>18</v>
      </c>
      <c r="AK13" s="134" t="s">
        <v>19</v>
      </c>
      <c r="AL13" s="128" t="s">
        <v>118</v>
      </c>
      <c r="AM13" s="134" t="s">
        <v>20</v>
      </c>
      <c r="AN13" s="128" t="s">
        <v>55</v>
      </c>
      <c r="AO13" s="23"/>
      <c r="AP13" s="23"/>
      <c r="AQ13" s="23"/>
      <c r="AR13" s="23"/>
      <c r="AS13" s="23"/>
      <c r="AT13" s="23"/>
      <c r="AU13" s="23"/>
      <c r="AV13" s="23"/>
      <c r="AW13" s="23"/>
      <c r="AX13" s="23"/>
      <c r="AY13" s="23"/>
      <c r="AZ13" s="23"/>
      <c r="BA13" s="23"/>
      <c r="BB13" s="23"/>
      <c r="BC13" s="23"/>
      <c r="BD13" s="23"/>
      <c r="BE13" s="23"/>
      <c r="BF13" s="23"/>
      <c r="BG13" s="23"/>
      <c r="BH13" s="23"/>
    </row>
    <row r="14" spans="1:60" ht="13.35" customHeight="1" x14ac:dyDescent="0.2">
      <c r="A14" s="125"/>
      <c r="B14" s="160"/>
      <c r="C14" s="161"/>
      <c r="D14" s="161"/>
      <c r="E14" s="161"/>
      <c r="F14" s="162"/>
      <c r="G14" s="160"/>
      <c r="H14" s="161"/>
      <c r="I14" s="161"/>
      <c r="J14" s="161"/>
      <c r="K14" s="162"/>
      <c r="L14" s="160"/>
      <c r="M14" s="161"/>
      <c r="N14" s="161"/>
      <c r="O14" s="161"/>
      <c r="P14" s="162"/>
      <c r="Q14" s="160"/>
      <c r="R14" s="161"/>
      <c r="S14" s="161"/>
      <c r="T14" s="161"/>
      <c r="U14" s="162"/>
      <c r="V14" s="160"/>
      <c r="W14" s="161"/>
      <c r="X14" s="161"/>
      <c r="Y14" s="161"/>
      <c r="Z14" s="162"/>
      <c r="AA14" s="160"/>
      <c r="AB14" s="161"/>
      <c r="AC14" s="161"/>
      <c r="AD14" s="161"/>
      <c r="AE14" s="162"/>
      <c r="AF14" s="134"/>
      <c r="AG14" s="134"/>
      <c r="AH14" s="134"/>
      <c r="AI14" s="134"/>
      <c r="AJ14" s="134"/>
      <c r="AK14" s="134"/>
      <c r="AL14" s="129"/>
      <c r="AM14" s="134"/>
      <c r="AN14" s="129"/>
      <c r="AO14" s="23"/>
      <c r="AP14" s="23"/>
      <c r="AQ14" s="23"/>
      <c r="AR14" s="23"/>
      <c r="AS14" s="23"/>
      <c r="AT14" s="23"/>
      <c r="AU14" s="23"/>
      <c r="AV14" s="23"/>
      <c r="AW14" s="23"/>
      <c r="AX14" s="23"/>
      <c r="AY14" s="23"/>
      <c r="AZ14" s="23"/>
      <c r="BA14" s="23"/>
      <c r="BB14" s="23"/>
      <c r="BC14" s="23"/>
      <c r="BD14" s="23"/>
      <c r="BE14" s="23"/>
      <c r="BF14" s="23"/>
      <c r="BG14" s="23"/>
      <c r="BH14" s="23"/>
    </row>
    <row r="15" spans="1:60" ht="13.35" customHeight="1" x14ac:dyDescent="0.2">
      <c r="A15" s="124" t="s">
        <v>108</v>
      </c>
      <c r="B15" s="115"/>
      <c r="C15" s="116"/>
      <c r="D15" s="116"/>
      <c r="E15" s="116"/>
      <c r="F15" s="117"/>
      <c r="G15" s="111">
        <f>H15+H16</f>
        <v>23</v>
      </c>
      <c r="H15" s="86">
        <v>10</v>
      </c>
      <c r="I15" s="69" t="s">
        <v>52</v>
      </c>
      <c r="J15" s="87">
        <v>6</v>
      </c>
      <c r="K15" s="113">
        <f>J15+J16</f>
        <v>16</v>
      </c>
      <c r="L15" s="111">
        <f>M15+M16</f>
        <v>27</v>
      </c>
      <c r="M15" s="86">
        <v>11</v>
      </c>
      <c r="N15" s="69" t="s">
        <v>52</v>
      </c>
      <c r="O15" s="87">
        <v>9</v>
      </c>
      <c r="P15" s="113">
        <f>O15+O16</f>
        <v>19</v>
      </c>
      <c r="Q15" s="111">
        <f>R15+R16</f>
        <v>17</v>
      </c>
      <c r="R15" s="86">
        <v>12</v>
      </c>
      <c r="S15" s="69" t="s">
        <v>52</v>
      </c>
      <c r="T15" s="87">
        <v>8</v>
      </c>
      <c r="U15" s="113">
        <f>T15+T16</f>
        <v>17</v>
      </c>
      <c r="V15" s="111"/>
      <c r="W15" s="69"/>
      <c r="X15" s="69"/>
      <c r="Y15" s="69"/>
      <c r="Z15" s="113"/>
      <c r="AA15" s="111"/>
      <c r="AB15" s="69"/>
      <c r="AC15" s="69"/>
      <c r="AD15" s="69"/>
      <c r="AE15" s="113"/>
      <c r="AF15" s="108">
        <f>IF(G15&gt;K15,1)+IF(G15&lt;K15,0)+IF(G15=K15,0)+IF(L15&gt;P15,1)+IF(L15&lt;P15,0)+IF(L15=P15,0)+IF(Q15&gt;U15,1)+IF(Q15&lt;U15,0)+IF(Q15=U15,0)+IF(V15&gt;Z15,1)+IF(V15&lt;Z15,0)+IF(V15=Z15,0)</f>
        <v>2</v>
      </c>
      <c r="AG15" s="108">
        <f>IF(G15&gt;K15,0)+IF(G15&lt;K15,1)+IF(G15=K15,0)+IF(L15&gt;P15,0)+IF(L15&lt;P15,1)+IF(L15=P15,0)+IF(Q15&gt;U15,0)+IF(Q15&lt;U15,1)+IF(Q15=U15,0)+IF(V15&gt;Z15,0)+IF(V15&lt;Z15,1)+IF(V15=Z15,0)</f>
        <v>0</v>
      </c>
      <c r="AH15" s="108">
        <f>IF(G15&gt;K15,0)+IF(G15&lt;K15,0)+IF(G15=K15=0,0)+IF((G15&gt;0)*(K15&gt;0)*(G15=K15),1)+IF(L15&gt;P15,0)+IF(L15&lt;P15,0)+IF(L15=P15=0,0)+IF((L15&gt;0)*(P15&gt;0)*(L15=P15),1)+IF(Q15&gt;U15,0)+IF(Q15&lt;U15,0)+IF(Q15=U15=0,0)+IF((Q15&gt;0)*(U15&gt;0)*(Q15=U15),1)+IF(V15&gt;Z15,0)+IF(V15&lt;Z15,0)+IF(V15=Z15=0,0)+IF((V15&gt;0)*(Z15&gt;0)*(V15=Z15),1)</f>
        <v>1</v>
      </c>
      <c r="AI15" s="108">
        <f>SUM(AF15*2+AH15*1)</f>
        <v>5</v>
      </c>
      <c r="AJ15" s="108">
        <f>SUM(G15+L15+Q15+V15+AA15)</f>
        <v>67</v>
      </c>
      <c r="AK15" s="108">
        <f>SUM(K15+P15+U15+Z15+AE15)</f>
        <v>52</v>
      </c>
      <c r="AL15" s="108">
        <f>SUM(AJ15-AK15)</f>
        <v>15</v>
      </c>
      <c r="AM15" s="108">
        <v>1</v>
      </c>
      <c r="AN15" s="124"/>
      <c r="AO15" s="23"/>
      <c r="AP15" s="23"/>
      <c r="AQ15" s="23"/>
      <c r="AR15" s="23"/>
      <c r="AS15" s="23"/>
      <c r="AT15" s="23"/>
      <c r="AU15" s="23"/>
      <c r="AV15" s="23"/>
      <c r="AW15" s="23"/>
      <c r="AX15" s="23"/>
      <c r="AY15" s="23"/>
      <c r="AZ15" s="23"/>
      <c r="BA15" s="23"/>
      <c r="BB15" s="23"/>
      <c r="BC15" s="23"/>
      <c r="BD15" s="23"/>
      <c r="BE15" s="23"/>
      <c r="BF15" s="23"/>
      <c r="BG15" s="23"/>
      <c r="BH15" s="23"/>
    </row>
    <row r="16" spans="1:60" ht="13.35" customHeight="1" x14ac:dyDescent="0.2">
      <c r="A16" s="125"/>
      <c r="B16" s="118"/>
      <c r="C16" s="119"/>
      <c r="D16" s="119"/>
      <c r="E16" s="119"/>
      <c r="F16" s="120"/>
      <c r="G16" s="112"/>
      <c r="H16" s="88">
        <v>13</v>
      </c>
      <c r="I16" s="19" t="s">
        <v>52</v>
      </c>
      <c r="J16" s="89">
        <v>10</v>
      </c>
      <c r="K16" s="114"/>
      <c r="L16" s="112"/>
      <c r="M16" s="88">
        <v>16</v>
      </c>
      <c r="N16" s="19" t="s">
        <v>52</v>
      </c>
      <c r="O16" s="89">
        <v>10</v>
      </c>
      <c r="P16" s="114"/>
      <c r="Q16" s="112"/>
      <c r="R16" s="88">
        <v>5</v>
      </c>
      <c r="S16" s="19" t="s">
        <v>52</v>
      </c>
      <c r="T16" s="89">
        <v>9</v>
      </c>
      <c r="U16" s="114"/>
      <c r="V16" s="142"/>
      <c r="W16" s="19"/>
      <c r="X16" s="19"/>
      <c r="Y16" s="19"/>
      <c r="Z16" s="141"/>
      <c r="AA16" s="142"/>
      <c r="AB16" s="19"/>
      <c r="AC16" s="19"/>
      <c r="AD16" s="19"/>
      <c r="AE16" s="141"/>
      <c r="AF16" s="108"/>
      <c r="AG16" s="108"/>
      <c r="AH16" s="108"/>
      <c r="AI16" s="108"/>
      <c r="AJ16" s="108"/>
      <c r="AK16" s="108"/>
      <c r="AL16" s="108"/>
      <c r="AM16" s="108"/>
      <c r="AN16" s="125"/>
      <c r="AO16" s="23"/>
      <c r="AP16" s="23"/>
      <c r="AQ16" s="23"/>
      <c r="AR16" s="23"/>
      <c r="AS16" s="23"/>
      <c r="AT16" s="23"/>
      <c r="AU16" s="23"/>
      <c r="AV16" s="23"/>
      <c r="AW16" s="23"/>
      <c r="AX16" s="23"/>
      <c r="AY16" s="23"/>
      <c r="AZ16" s="23"/>
      <c r="BA16" s="23"/>
      <c r="BB16" s="23"/>
      <c r="BC16" s="23"/>
      <c r="BD16" s="23"/>
      <c r="BE16" s="23"/>
      <c r="BF16" s="23"/>
      <c r="BG16" s="23"/>
      <c r="BH16" s="23"/>
    </row>
    <row r="17" spans="1:60" ht="13.35" customHeight="1" x14ac:dyDescent="0.2">
      <c r="A17" s="124" t="s">
        <v>107</v>
      </c>
      <c r="B17" s="111">
        <f>C17+C18</f>
        <v>16</v>
      </c>
      <c r="C17" s="86">
        <f>J15</f>
        <v>6</v>
      </c>
      <c r="D17" s="69" t="s">
        <v>52</v>
      </c>
      <c r="E17" s="87">
        <f>H15</f>
        <v>10</v>
      </c>
      <c r="F17" s="113">
        <f>E17+E18</f>
        <v>23</v>
      </c>
      <c r="G17" s="115"/>
      <c r="H17" s="116"/>
      <c r="I17" s="116"/>
      <c r="J17" s="116"/>
      <c r="K17" s="117"/>
      <c r="L17" s="111">
        <f>M17+M18</f>
        <v>21</v>
      </c>
      <c r="M17" s="86">
        <v>12</v>
      </c>
      <c r="N17" s="69" t="s">
        <v>52</v>
      </c>
      <c r="O17" s="87">
        <v>7</v>
      </c>
      <c r="P17" s="113">
        <f>O17+O18</f>
        <v>21</v>
      </c>
      <c r="Q17" s="111">
        <f>R17+R18</f>
        <v>27</v>
      </c>
      <c r="R17" s="86">
        <v>14</v>
      </c>
      <c r="S17" s="69" t="s">
        <v>52</v>
      </c>
      <c r="T17" s="87">
        <v>8</v>
      </c>
      <c r="U17" s="113">
        <f>T17+T18</f>
        <v>15</v>
      </c>
      <c r="V17" s="111"/>
      <c r="W17" s="69"/>
      <c r="X17" s="69"/>
      <c r="Y17" s="69"/>
      <c r="Z17" s="113"/>
      <c r="AA17" s="111"/>
      <c r="AB17" s="69"/>
      <c r="AC17" s="69"/>
      <c r="AD17" s="69"/>
      <c r="AE17" s="113"/>
      <c r="AF17" s="108">
        <f>IF(B17&gt;F17,1)+IF(B17&lt;F17,0)+IF(B17=F17,0)+IF(L17&gt;P17,1)+IF(L17&lt;P17,0)+IF(L17=P17,0)+IF(Q17&gt;U17,1)+IF(Q17&lt;U17,0)+IF(Q17=U17,0)+IF(V17&gt;Z17,1)+IF(V17&lt;Z17,0)+IF(V17=Z17,0)</f>
        <v>1</v>
      </c>
      <c r="AG17" s="108">
        <f>IF(B17&gt;F17,0)+IF(B17&lt;F17,1)+IF(B17=F17,0)+IF(L17&gt;P17,0)+IF(L17&lt;P17,1)+IF(L17=P17,0)+IF(Q17&gt;U17,0)+IF(Q17&lt;U17,1)+IF(Q17=U17,0)+IF(V17&gt;Z17,0)+IF(V17&lt;Z17,1)+IF(V17=Z17,0)</f>
        <v>1</v>
      </c>
      <c r="AH17" s="135">
        <f>IF(B17&gt;F17,0)+IF(B17&lt;F17,0)+IF(B17=F17=0,0)+IF((B17&gt;0)*(F17&gt;0)*(B17=F17),1)+IF(L17&gt;P17,0)+IF(L17&lt;P17,0)+IF(L17=P17=0,0)+IF((L17&gt;0)*(P17&gt;0)*(L17=P17),1)+IF(Q17&gt;U17,0)+IF(Q17&lt;U17,0)+IF(Q17=U17=0,0)+IF((Q17&gt;0)*(U17&gt;0)*(Q17=U17),1)+IF(V17&gt;Z17,0)+IF(V17&lt;Z17,0)+IF(V17=Z17=0,0)+IF((V17&gt;0)*(Z17&gt;0)*(V17=Z17),1)+IF(AA17&gt;AE17,0)+IF(AA17&lt;AE17,0)+IF(AA17=AE17=0,0)+IF((AA17&gt;0)*(AE17&gt;0)*(AA17=AE17),1)</f>
        <v>1</v>
      </c>
      <c r="AI17" s="108">
        <f>SUM(AF17*2+AH17*1)</f>
        <v>3</v>
      </c>
      <c r="AJ17" s="108">
        <f>SUM(B17+L17+Q17+V17+AA17)</f>
        <v>64</v>
      </c>
      <c r="AK17" s="108">
        <f>SUM(F17+P17+U17+Z17+AE17)</f>
        <v>59</v>
      </c>
      <c r="AL17" s="108">
        <f>SUM(AJ17-AK17)</f>
        <v>5</v>
      </c>
      <c r="AM17" s="108">
        <v>2</v>
      </c>
      <c r="AN17" s="123"/>
      <c r="AO17" s="23"/>
      <c r="AP17" s="23"/>
      <c r="AQ17" s="23"/>
      <c r="AR17" s="23"/>
      <c r="AS17" s="23"/>
      <c r="AT17" s="23"/>
      <c r="AU17" s="23"/>
      <c r="AV17" s="23"/>
      <c r="AW17" s="23"/>
      <c r="AX17" s="23"/>
      <c r="AY17" s="23"/>
      <c r="AZ17" s="23"/>
      <c r="BA17" s="23"/>
      <c r="BB17" s="23"/>
      <c r="BC17" s="23"/>
      <c r="BD17" s="23"/>
      <c r="BE17" s="23"/>
      <c r="BF17" s="23"/>
      <c r="BG17" s="23"/>
      <c r="BH17" s="23"/>
    </row>
    <row r="18" spans="1:60" ht="13.35" customHeight="1" x14ac:dyDescent="0.2">
      <c r="A18" s="125"/>
      <c r="B18" s="112"/>
      <c r="C18" s="88">
        <f>J16</f>
        <v>10</v>
      </c>
      <c r="D18" s="19" t="s">
        <v>52</v>
      </c>
      <c r="E18" s="89">
        <f>H16</f>
        <v>13</v>
      </c>
      <c r="F18" s="114"/>
      <c r="G18" s="118"/>
      <c r="H18" s="119"/>
      <c r="I18" s="119"/>
      <c r="J18" s="119"/>
      <c r="K18" s="120"/>
      <c r="L18" s="112"/>
      <c r="M18" s="88">
        <v>9</v>
      </c>
      <c r="N18" s="19" t="s">
        <v>52</v>
      </c>
      <c r="O18" s="89">
        <v>14</v>
      </c>
      <c r="P18" s="114"/>
      <c r="Q18" s="112"/>
      <c r="R18" s="88">
        <v>13</v>
      </c>
      <c r="S18" s="19" t="s">
        <v>52</v>
      </c>
      <c r="T18" s="89">
        <v>7</v>
      </c>
      <c r="U18" s="114"/>
      <c r="V18" s="142"/>
      <c r="W18" s="19"/>
      <c r="X18" s="19"/>
      <c r="Y18" s="19"/>
      <c r="Z18" s="141"/>
      <c r="AA18" s="142"/>
      <c r="AB18" s="19"/>
      <c r="AC18" s="19"/>
      <c r="AD18" s="19"/>
      <c r="AE18" s="141"/>
      <c r="AF18" s="108"/>
      <c r="AG18" s="108"/>
      <c r="AH18" s="135"/>
      <c r="AI18" s="108"/>
      <c r="AJ18" s="108"/>
      <c r="AK18" s="108"/>
      <c r="AL18" s="108"/>
      <c r="AM18" s="108"/>
      <c r="AN18" s="123"/>
      <c r="AO18" s="23"/>
      <c r="AP18" s="23"/>
      <c r="AQ18" s="23"/>
      <c r="AR18" s="23"/>
      <c r="AS18" s="23"/>
      <c r="AT18" s="23"/>
      <c r="AU18" s="23"/>
      <c r="AV18" s="23"/>
      <c r="AW18" s="23"/>
      <c r="AX18" s="23"/>
      <c r="AY18" s="23"/>
      <c r="AZ18" s="23"/>
      <c r="BA18" s="23"/>
      <c r="BB18" s="23"/>
      <c r="BC18" s="23"/>
      <c r="BD18" s="23"/>
      <c r="BE18" s="23"/>
      <c r="BF18" s="23"/>
      <c r="BG18" s="23"/>
      <c r="BH18" s="23"/>
    </row>
    <row r="19" spans="1:60" ht="13.35" customHeight="1" x14ac:dyDescent="0.2">
      <c r="A19" s="124" t="s">
        <v>120</v>
      </c>
      <c r="B19" s="111">
        <f>C19+C20</f>
        <v>19</v>
      </c>
      <c r="C19" s="86">
        <f>O15</f>
        <v>9</v>
      </c>
      <c r="D19" s="69" t="s">
        <v>52</v>
      </c>
      <c r="E19" s="87">
        <f>M15</f>
        <v>11</v>
      </c>
      <c r="F19" s="113">
        <f>E19+E20</f>
        <v>27</v>
      </c>
      <c r="G19" s="111">
        <f>H19+H20</f>
        <v>21</v>
      </c>
      <c r="H19" s="86">
        <f>O17</f>
        <v>7</v>
      </c>
      <c r="I19" s="69" t="s">
        <v>52</v>
      </c>
      <c r="J19" s="87">
        <f>M17</f>
        <v>12</v>
      </c>
      <c r="K19" s="113">
        <f>J19+J20</f>
        <v>21</v>
      </c>
      <c r="L19" s="115"/>
      <c r="M19" s="116"/>
      <c r="N19" s="116"/>
      <c r="O19" s="116"/>
      <c r="P19" s="117"/>
      <c r="Q19" s="111">
        <f>R19+R20</f>
        <v>25</v>
      </c>
      <c r="R19" s="86">
        <v>8</v>
      </c>
      <c r="S19" s="69" t="s">
        <v>52</v>
      </c>
      <c r="T19" s="87">
        <v>12</v>
      </c>
      <c r="U19" s="113">
        <f>T19+T20</f>
        <v>21</v>
      </c>
      <c r="V19" s="111"/>
      <c r="W19" s="69"/>
      <c r="X19" s="69"/>
      <c r="Y19" s="69"/>
      <c r="Z19" s="113"/>
      <c r="AA19" s="111"/>
      <c r="AB19" s="69"/>
      <c r="AC19" s="69"/>
      <c r="AD19" s="69"/>
      <c r="AE19" s="113"/>
      <c r="AF19" s="108">
        <f>IF(B19&gt;F19,1)+IF(B19&lt;F19,0)+IF(B19=F19,0)+IF(G19&gt;K19,1)+IF(G19&lt;K19,0)+IF(G19=K19,0)+IF(Q19&gt;U19,1)+IF(Q19&lt;U19,0)+IF(Q19=U19,0)+IF(V19&gt;Z19,1)+IF(V19&lt;Z19,0)+IF(V19=Z19,0)</f>
        <v>1</v>
      </c>
      <c r="AG19" s="108">
        <f>IF(B19&gt;F19,0)+IF(B19&lt;F19,1)+IF(B19=F19,0)+IF(G19&gt;K19,0)+IF(G19&lt;K19,1)+IF(G19=K19,0)+IF(Q19&gt;U19,0)+IF(Q19&lt;U19,1)+IF(Q19=U19,0)+IF(V19&gt;Z19,0)+IF(V19&lt;Z19,1)+IF(V19=Z19,0)</f>
        <v>1</v>
      </c>
      <c r="AH19" s="108">
        <f>IF(B19&gt;F19,0)+IF(B19&lt;F19,0)+IF(B19=F19=0,0)+IF((B19&gt;0)*(F19&gt;0)*(B19=F19),1)+IF(G19&gt;K19,0)+IF(G19&lt;K19,0)+IF(G19=K19=0,0)+IF((G19&gt;0)*(K19&gt;0)*(G19=K19),1)+IF(Q19&gt;U19,0)+IF(Q19&lt;U19,0)+IF(Q19=U19=0,0)+IF((Q19&gt;0)*(U19&gt;0)*(Q19=U19),1)+IF(V19&gt;Z19,0)+IF(V19&lt;Z19,0)+IF(V19=Z19=0,0)+IF((V19&gt;0)*(Z19&gt;0)*(V19=Z19),1)+IF(AA19&gt;AE19,0)+IF(AA19&lt;AE19,0)+IF(AA19=AE19=0,0)+IF((AA19&gt;0)*(AE19&gt;0)*(AA19=AE19),1)</f>
        <v>1</v>
      </c>
      <c r="AI19" s="108">
        <f>SUM(AF19*2+AH19*1)</f>
        <v>3</v>
      </c>
      <c r="AJ19" s="108">
        <f>SUM(B19+G19+Q19+V19+AA19)</f>
        <v>65</v>
      </c>
      <c r="AK19" s="108">
        <f>SUM(F19+K19+U19+Z19+AE19)</f>
        <v>69</v>
      </c>
      <c r="AL19" s="108">
        <f>SUM(AJ19-AK19)</f>
        <v>-4</v>
      </c>
      <c r="AM19" s="108">
        <v>3</v>
      </c>
      <c r="AN19" s="124"/>
      <c r="AO19" s="23"/>
      <c r="AP19" s="23"/>
      <c r="AQ19" s="23"/>
      <c r="AR19" s="23"/>
      <c r="AS19" s="23"/>
      <c r="AT19" s="23"/>
      <c r="AU19" s="23"/>
      <c r="AV19" s="23"/>
      <c r="AW19" s="23"/>
      <c r="AX19" s="23"/>
      <c r="AY19" s="23"/>
      <c r="AZ19" s="23"/>
      <c r="BA19" s="23"/>
      <c r="BB19" s="23"/>
      <c r="BC19" s="23"/>
      <c r="BD19" s="23"/>
      <c r="BE19" s="23"/>
      <c r="BF19" s="23"/>
      <c r="BG19" s="23"/>
      <c r="BH19" s="23"/>
    </row>
    <row r="20" spans="1:60" ht="13.35" customHeight="1" x14ac:dyDescent="0.2">
      <c r="A20" s="125"/>
      <c r="B20" s="112"/>
      <c r="C20" s="88">
        <f>O16</f>
        <v>10</v>
      </c>
      <c r="D20" s="19" t="s">
        <v>52</v>
      </c>
      <c r="E20" s="89">
        <f>M16</f>
        <v>16</v>
      </c>
      <c r="F20" s="114"/>
      <c r="G20" s="112"/>
      <c r="H20" s="88">
        <f>O18</f>
        <v>14</v>
      </c>
      <c r="I20" s="19" t="s">
        <v>52</v>
      </c>
      <c r="J20" s="89">
        <f>M18</f>
        <v>9</v>
      </c>
      <c r="K20" s="114"/>
      <c r="L20" s="118"/>
      <c r="M20" s="119"/>
      <c r="N20" s="119"/>
      <c r="O20" s="119"/>
      <c r="P20" s="120"/>
      <c r="Q20" s="112"/>
      <c r="R20" s="88">
        <v>17</v>
      </c>
      <c r="S20" s="19" t="s">
        <v>52</v>
      </c>
      <c r="T20" s="89">
        <v>9</v>
      </c>
      <c r="U20" s="114"/>
      <c r="V20" s="142"/>
      <c r="W20" s="19"/>
      <c r="X20" s="19"/>
      <c r="Y20" s="19"/>
      <c r="Z20" s="141"/>
      <c r="AA20" s="142"/>
      <c r="AB20" s="19"/>
      <c r="AC20" s="19"/>
      <c r="AD20" s="19"/>
      <c r="AE20" s="141"/>
      <c r="AF20" s="108"/>
      <c r="AG20" s="108"/>
      <c r="AH20" s="108"/>
      <c r="AI20" s="108"/>
      <c r="AJ20" s="108"/>
      <c r="AK20" s="108"/>
      <c r="AL20" s="108"/>
      <c r="AM20" s="108"/>
      <c r="AN20" s="125"/>
      <c r="AO20" s="23"/>
      <c r="AP20" s="23"/>
      <c r="AQ20" s="23"/>
      <c r="AR20" s="23"/>
      <c r="AS20" s="23"/>
      <c r="AT20" s="23"/>
      <c r="AU20" s="23"/>
      <c r="AV20" s="23"/>
      <c r="AW20" s="23"/>
      <c r="AX20" s="23"/>
      <c r="AY20" s="23"/>
      <c r="AZ20" s="23"/>
      <c r="BA20" s="23"/>
      <c r="BB20" s="23"/>
      <c r="BC20" s="23"/>
      <c r="BD20" s="23"/>
      <c r="BE20" s="23"/>
      <c r="BF20" s="23"/>
      <c r="BG20" s="23"/>
      <c r="BH20" s="23"/>
    </row>
    <row r="21" spans="1:60" ht="13.35" customHeight="1" x14ac:dyDescent="0.2">
      <c r="A21" s="156" t="s">
        <v>121</v>
      </c>
      <c r="B21" s="111">
        <f>C21+C22</f>
        <v>17</v>
      </c>
      <c r="C21" s="86">
        <f>T15</f>
        <v>8</v>
      </c>
      <c r="D21" s="69" t="s">
        <v>52</v>
      </c>
      <c r="E21" s="87">
        <f>R15</f>
        <v>12</v>
      </c>
      <c r="F21" s="113">
        <f>E21+E22</f>
        <v>17</v>
      </c>
      <c r="G21" s="111">
        <f>H21+H22</f>
        <v>15</v>
      </c>
      <c r="H21" s="86">
        <f>T17</f>
        <v>8</v>
      </c>
      <c r="I21" s="69" t="s">
        <v>52</v>
      </c>
      <c r="J21" s="87">
        <f>R17</f>
        <v>14</v>
      </c>
      <c r="K21" s="113">
        <f>J21+J22</f>
        <v>27</v>
      </c>
      <c r="L21" s="111">
        <f>M21+M22</f>
        <v>21</v>
      </c>
      <c r="M21" s="86">
        <f>T19</f>
        <v>12</v>
      </c>
      <c r="N21" s="69" t="s">
        <v>52</v>
      </c>
      <c r="O21" s="87">
        <f>R19</f>
        <v>8</v>
      </c>
      <c r="P21" s="113">
        <f>O21+O22</f>
        <v>25</v>
      </c>
      <c r="Q21" s="115"/>
      <c r="R21" s="116"/>
      <c r="S21" s="116"/>
      <c r="T21" s="116"/>
      <c r="U21" s="117"/>
      <c r="V21" s="111"/>
      <c r="W21" s="69"/>
      <c r="X21" s="69"/>
      <c r="Y21" s="69"/>
      <c r="Z21" s="113"/>
      <c r="AA21" s="111"/>
      <c r="AB21" s="69"/>
      <c r="AC21" s="69"/>
      <c r="AD21" s="69"/>
      <c r="AE21" s="113"/>
      <c r="AF21" s="108">
        <f>IF(B21&gt;F21,1)+IF(B21&lt;F21,0)+IF(B21=F21,0)+IF(G21&gt;K21,1)+IF(G21&lt;K21,0)+IF(G21=K21,0)+IF(L21&gt;P21,1)+IF(L21&lt;P21,0)+IF(L21=P21,0)+IF(V21&gt;Z21,1)+IF(V21&lt;Z21,0)+IF(V21=Z21,0)</f>
        <v>0</v>
      </c>
      <c r="AG21" s="108">
        <f>IF(B21&gt;F21,0)+IF(B21&lt;F21,1)+IF(B21=F21,0)+IF(G21&gt;K21,0)+IF(G21&lt;K21,1)+IF(G21=K21,0)+IF(L21&gt;P21,0)+IF(L21&lt;P21,1)+IF(L21=P21,0)+IF(V21&gt;Z21,0)+IF(V21&lt;Z21,1)+IF(V21=Z21,0)</f>
        <v>2</v>
      </c>
      <c r="AH21" s="108">
        <f>IF(B21&gt;F21,0)+IF(B21&lt;F21,0)+IF(B21=F21=0,0)+IF((B21&gt;0)*(F21&gt;0)*(B21=F21),1)+IF(G21&gt;K21,0)+IF(G21&lt;K21,0)+IF(G21=K21=0,0)+IF((G21&gt;0)*(K21&gt;0)*(G21=K21),1)+IF(L21&gt;P21,0)+IF(L21&lt;P21,0)+IF(L21=P21=0,0)+IF((L21&gt;0)*(P21&gt;0)*(L21=P21),1)+IF(V21&gt;Z21,0)+IF(V21&lt;Z21,0)+IF(V21=Z21=0,0)+IF((V21&gt;0)*(Z21&gt;0)*(V21=Z21),1)+IF(AA21&gt;AE21,0)+IF(AA21&lt;AE21,0)+IF(AA21=AE21=0,0)+IF((AA21&gt;0)*(AE21&gt;0)*(AA21=AE21),1)</f>
        <v>1</v>
      </c>
      <c r="AI21" s="108">
        <f>SUM(AF21*2+AH21*1)</f>
        <v>1</v>
      </c>
      <c r="AJ21" s="108">
        <f>SUM(B21+G21+L21+V21+AA21)</f>
        <v>53</v>
      </c>
      <c r="AK21" s="108">
        <f>SUM(F21+K21+P21+Z21+AE21)</f>
        <v>69</v>
      </c>
      <c r="AL21" s="108">
        <f>SUM(AJ21-AK21)</f>
        <v>-16</v>
      </c>
      <c r="AM21" s="108">
        <v>4</v>
      </c>
      <c r="AN21" s="156"/>
      <c r="AO21" s="23"/>
      <c r="AP21" s="23"/>
      <c r="AQ21" s="23"/>
      <c r="AR21" s="23"/>
      <c r="AS21" s="23"/>
      <c r="AT21" s="23"/>
      <c r="AU21" s="23"/>
      <c r="AV21" s="23"/>
      <c r="AW21" s="23"/>
      <c r="AX21" s="23"/>
      <c r="AY21" s="23"/>
      <c r="AZ21" s="23"/>
      <c r="BA21" s="23"/>
      <c r="BB21" s="23"/>
      <c r="BC21" s="23"/>
      <c r="BD21" s="23"/>
      <c r="BE21" s="23"/>
      <c r="BF21" s="23"/>
      <c r="BG21" s="23"/>
      <c r="BH21" s="23"/>
    </row>
    <row r="22" spans="1:60" ht="13.35" customHeight="1" x14ac:dyDescent="0.2">
      <c r="A22" s="125"/>
      <c r="B22" s="112"/>
      <c r="C22" s="88">
        <f>T16</f>
        <v>9</v>
      </c>
      <c r="D22" s="19" t="s">
        <v>52</v>
      </c>
      <c r="E22" s="89">
        <f>R16</f>
        <v>5</v>
      </c>
      <c r="F22" s="114"/>
      <c r="G22" s="112"/>
      <c r="H22" s="88">
        <f>T18</f>
        <v>7</v>
      </c>
      <c r="I22" s="19" t="s">
        <v>52</v>
      </c>
      <c r="J22" s="89">
        <f>R18</f>
        <v>13</v>
      </c>
      <c r="K22" s="114"/>
      <c r="L22" s="112"/>
      <c r="M22" s="88">
        <f>T20</f>
        <v>9</v>
      </c>
      <c r="N22" s="19" t="s">
        <v>52</v>
      </c>
      <c r="O22" s="89">
        <f>R20</f>
        <v>17</v>
      </c>
      <c r="P22" s="114"/>
      <c r="Q22" s="118"/>
      <c r="R22" s="119"/>
      <c r="S22" s="119"/>
      <c r="T22" s="119"/>
      <c r="U22" s="120"/>
      <c r="V22" s="142"/>
      <c r="W22" s="19"/>
      <c r="X22" s="19"/>
      <c r="Y22" s="19"/>
      <c r="Z22" s="141"/>
      <c r="AA22" s="142"/>
      <c r="AB22" s="19"/>
      <c r="AC22" s="19"/>
      <c r="AD22" s="19"/>
      <c r="AE22" s="141"/>
      <c r="AF22" s="108"/>
      <c r="AG22" s="108"/>
      <c r="AH22" s="108"/>
      <c r="AI22" s="108"/>
      <c r="AJ22" s="108"/>
      <c r="AK22" s="108"/>
      <c r="AL22" s="108"/>
      <c r="AM22" s="108"/>
      <c r="AN22" s="125"/>
      <c r="AO22" s="23"/>
      <c r="AP22" s="23"/>
      <c r="AQ22" s="23"/>
      <c r="AR22" s="23"/>
      <c r="AS22" s="23"/>
      <c r="AT22" s="23"/>
      <c r="AU22" s="23"/>
      <c r="AV22" s="23"/>
      <c r="AW22" s="23"/>
      <c r="AX22" s="23"/>
      <c r="AY22" s="23"/>
      <c r="AZ22" s="23"/>
      <c r="BA22" s="23"/>
      <c r="BB22" s="23"/>
      <c r="BC22" s="23"/>
      <c r="BD22" s="23"/>
      <c r="BE22" s="23"/>
      <c r="BF22" s="23"/>
      <c r="BG22" s="23"/>
      <c r="BH22" s="23"/>
    </row>
    <row r="23" spans="1:60" ht="13.35" customHeight="1" x14ac:dyDescent="0.2">
      <c r="A23" s="37"/>
      <c r="B23" s="4"/>
      <c r="C23" s="21"/>
      <c r="D23" s="21"/>
      <c r="E23" s="21"/>
      <c r="F23" s="4"/>
      <c r="G23" s="4"/>
      <c r="H23" s="21"/>
      <c r="I23" s="21"/>
      <c r="J23" s="21"/>
      <c r="K23" s="4"/>
      <c r="L23" s="4"/>
      <c r="M23" s="21"/>
      <c r="N23" s="21"/>
      <c r="O23" s="21"/>
      <c r="P23" s="4"/>
      <c r="Q23" s="4"/>
      <c r="R23" s="21"/>
      <c r="S23" s="21"/>
      <c r="T23" s="21"/>
      <c r="U23" s="4"/>
      <c r="V23" s="63"/>
      <c r="W23" s="65"/>
      <c r="X23" s="65"/>
      <c r="Y23" s="65"/>
      <c r="Z23" s="65"/>
      <c r="AA23" s="63"/>
      <c r="AB23" s="21"/>
      <c r="AC23" s="21"/>
      <c r="AD23" s="21"/>
      <c r="AE23" s="63"/>
      <c r="AF23" s="36"/>
      <c r="AG23" s="36"/>
      <c r="AH23" s="36"/>
      <c r="AI23" s="61"/>
      <c r="AJ23" s="61">
        <f>SUM(AJ15:AJ22)</f>
        <v>249</v>
      </c>
      <c r="AK23" s="61">
        <f>SUM(AK15:AK22)</f>
        <v>249</v>
      </c>
      <c r="AL23" s="61">
        <f>SUM(AL15:AL22)</f>
        <v>0</v>
      </c>
      <c r="AM23" s="61"/>
      <c r="AN23" s="37"/>
      <c r="AO23" s="23"/>
      <c r="AP23" s="23"/>
      <c r="AQ23" s="23"/>
      <c r="AR23" s="23"/>
      <c r="AS23" s="23"/>
      <c r="AT23" s="23"/>
      <c r="AU23" s="23"/>
      <c r="AV23" s="23"/>
      <c r="AW23" s="23"/>
      <c r="AX23" s="23"/>
      <c r="AY23" s="23"/>
      <c r="AZ23" s="23"/>
      <c r="BA23" s="23"/>
      <c r="BB23" s="23"/>
      <c r="BC23" s="23"/>
      <c r="BD23" s="23"/>
      <c r="BE23" s="23"/>
      <c r="BF23" s="23"/>
      <c r="BG23" s="23"/>
      <c r="BH23" s="23"/>
    </row>
    <row r="24" spans="1:60" ht="12.75" customHeight="1" x14ac:dyDescent="0.2">
      <c r="A24" s="147" t="s">
        <v>59</v>
      </c>
      <c r="B24" s="137" t="str">
        <f>A26</f>
        <v>川崎</v>
      </c>
      <c r="C24" s="137"/>
      <c r="D24" s="137"/>
      <c r="E24" s="137"/>
      <c r="F24" s="137"/>
      <c r="G24" s="137" t="str">
        <f>A28</f>
        <v>鳥取</v>
      </c>
      <c r="H24" s="137"/>
      <c r="I24" s="137"/>
      <c r="J24" s="137"/>
      <c r="K24" s="137"/>
      <c r="L24" s="137" t="str">
        <f>A30</f>
        <v>徳島</v>
      </c>
      <c r="M24" s="137"/>
      <c r="N24" s="137"/>
      <c r="O24" s="137"/>
      <c r="P24" s="137"/>
      <c r="Q24" s="137" t="str">
        <f>A32</f>
        <v>山口</v>
      </c>
      <c r="R24" s="137"/>
      <c r="S24" s="137"/>
      <c r="T24" s="137"/>
      <c r="U24" s="137"/>
      <c r="V24" s="137"/>
      <c r="W24" s="137"/>
      <c r="X24" s="137"/>
      <c r="Y24" s="137"/>
      <c r="Z24" s="137"/>
      <c r="AA24" s="150"/>
      <c r="AB24" s="151"/>
      <c r="AC24" s="151"/>
      <c r="AD24" s="151"/>
      <c r="AE24" s="152"/>
      <c r="AF24" s="134" t="s">
        <v>14</v>
      </c>
      <c r="AG24" s="134" t="s">
        <v>15</v>
      </c>
      <c r="AH24" s="134" t="s">
        <v>16</v>
      </c>
      <c r="AI24" s="134" t="s">
        <v>17</v>
      </c>
      <c r="AJ24" s="134" t="s">
        <v>18</v>
      </c>
      <c r="AK24" s="134" t="s">
        <v>19</v>
      </c>
      <c r="AL24" s="128" t="s">
        <v>118</v>
      </c>
      <c r="AM24" s="134" t="s">
        <v>20</v>
      </c>
      <c r="AN24" s="128" t="s">
        <v>4</v>
      </c>
      <c r="AO24" s="23"/>
      <c r="AP24" s="23"/>
      <c r="AQ24" s="23"/>
      <c r="AR24" s="23"/>
      <c r="AS24" s="23"/>
      <c r="AT24" s="23"/>
      <c r="AU24" s="23"/>
      <c r="AV24" s="23"/>
      <c r="AW24" s="23"/>
      <c r="AX24" s="23"/>
      <c r="AY24" s="23"/>
      <c r="AZ24" s="23"/>
      <c r="BA24" s="23"/>
      <c r="BB24" s="23"/>
      <c r="BC24" s="23"/>
      <c r="BD24" s="23"/>
      <c r="BE24" s="23"/>
      <c r="BF24" s="23"/>
      <c r="BG24" s="23"/>
      <c r="BH24" s="23"/>
    </row>
    <row r="25" spans="1:60" ht="12.75" customHeight="1" x14ac:dyDescent="0.2">
      <c r="A25" s="148"/>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53"/>
      <c r="AB25" s="154"/>
      <c r="AC25" s="154"/>
      <c r="AD25" s="154"/>
      <c r="AE25" s="155"/>
      <c r="AF25" s="134"/>
      <c r="AG25" s="134"/>
      <c r="AH25" s="134"/>
      <c r="AI25" s="134"/>
      <c r="AJ25" s="134"/>
      <c r="AK25" s="134"/>
      <c r="AL25" s="129"/>
      <c r="AM25" s="134"/>
      <c r="AN25" s="129"/>
      <c r="AO25" s="23"/>
      <c r="AP25" s="23"/>
      <c r="AQ25" s="23"/>
      <c r="AR25" s="23"/>
      <c r="AS25" s="23"/>
      <c r="AT25" s="23"/>
      <c r="AU25" s="23"/>
      <c r="AV25" s="23"/>
      <c r="AW25" s="23"/>
      <c r="AX25" s="23"/>
      <c r="AY25" s="23"/>
      <c r="AZ25" s="23"/>
      <c r="BA25" s="23"/>
      <c r="BB25" s="23"/>
      <c r="BC25" s="23"/>
      <c r="BD25" s="23"/>
      <c r="BE25" s="23"/>
      <c r="BF25" s="23"/>
      <c r="BG25" s="23"/>
      <c r="BH25" s="23"/>
    </row>
    <row r="26" spans="1:60" ht="12.75" customHeight="1" x14ac:dyDescent="0.2">
      <c r="A26" s="123" t="s">
        <v>9</v>
      </c>
      <c r="B26" s="115"/>
      <c r="C26" s="116"/>
      <c r="D26" s="116"/>
      <c r="E26" s="116"/>
      <c r="F26" s="117"/>
      <c r="G26" s="111">
        <f>H26+H27</f>
        <v>26</v>
      </c>
      <c r="H26" s="86">
        <v>14</v>
      </c>
      <c r="I26" s="69" t="s">
        <v>52</v>
      </c>
      <c r="J26" s="87">
        <v>8</v>
      </c>
      <c r="K26" s="113">
        <f>J26+J27</f>
        <v>14</v>
      </c>
      <c r="L26" s="111">
        <f>M26+M27</f>
        <v>17</v>
      </c>
      <c r="M26" s="86">
        <v>8</v>
      </c>
      <c r="N26" s="69" t="s">
        <v>52</v>
      </c>
      <c r="O26" s="87">
        <v>6</v>
      </c>
      <c r="P26" s="113">
        <f>O26+O27</f>
        <v>11</v>
      </c>
      <c r="Q26" s="111">
        <f>R26+R27</f>
        <v>15</v>
      </c>
      <c r="R26" s="86">
        <v>8</v>
      </c>
      <c r="S26" s="69" t="s">
        <v>52</v>
      </c>
      <c r="T26" s="87">
        <v>9</v>
      </c>
      <c r="U26" s="113">
        <f>T26+T27</f>
        <v>19</v>
      </c>
      <c r="V26" s="111"/>
      <c r="W26" s="69"/>
      <c r="X26" s="69"/>
      <c r="Y26" s="69"/>
      <c r="Z26" s="113"/>
      <c r="AA26" s="143"/>
      <c r="AB26" s="7"/>
      <c r="AC26" s="7"/>
      <c r="AD26" s="7"/>
      <c r="AE26" s="145"/>
      <c r="AF26" s="108">
        <f>IF(G26&gt;K26,1)+IF(G26&lt;K26,0)+IF(G26=K26,0)+IF(L26&gt;P26,1)+IF(L26&lt;P26,0)+IF(L26=P26,0)+IF(Q26&gt;U26,1)+IF(Q26&lt;U26,0)+IF(Q26=U26,0)+IF(V26&gt;Z26,1)+IF(V26&lt;Z26,0)+IF(V26=Z26,0)</f>
        <v>2</v>
      </c>
      <c r="AG26" s="108">
        <f>IF(G26&gt;K26,0)+IF(G26&lt;K26,1)+IF(G26=K26,0)+IF(L26&gt;P26,0)+IF(L26&lt;P26,1)+IF(L26=P26,0)+IF(Q26&gt;U26,0)+IF(Q26&lt;U26,1)+IF(Q26=U26,0)+IF(V26&gt;Z26,0)+IF(V26&lt;Z26,1)+IF(V26=Z26,0)</f>
        <v>1</v>
      </c>
      <c r="AH26" s="108">
        <f>IF(G26&gt;K26,0)+IF(G26&lt;K26,0)+IF(G26=K26=0,0)+IF((G26&gt;0)*(K26&gt;0)*(G26=K26),1)+IF(L26&gt;P26,0)+IF(L26&lt;P26,0)+IF(L26=P26=0,0)+IF((L26&gt;0)*(P26&gt;0)*(L26=P26),1)+IF(Q26&gt;U26,0)+IF(Q26&lt;U26,0)+IF(Q26=U26=0,0)+IF((Q26&gt;0)*(U26&gt;0)*(Q26=U26),1)+IF(V26&gt;Z26,0)+IF(V26&lt;Z26,0)+IF(V26=Z26=0,0)+IF((V26&gt;0)*(Z26&gt;0)*(V26=Z26),1)</f>
        <v>0</v>
      </c>
      <c r="AI26" s="108">
        <f>SUM(AF26*2+AH26*1)</f>
        <v>4</v>
      </c>
      <c r="AJ26" s="108">
        <f>SUM(G26+L26+Q26+V26+AA26)</f>
        <v>58</v>
      </c>
      <c r="AK26" s="108">
        <f>SUM(K26+P26+U26+Z26+AE26)</f>
        <v>44</v>
      </c>
      <c r="AL26" s="108">
        <f>SUM(AJ26-AK26)</f>
        <v>14</v>
      </c>
      <c r="AM26" s="108">
        <v>2</v>
      </c>
      <c r="AN26" s="123"/>
      <c r="AO26" s="23"/>
      <c r="AP26" s="23"/>
      <c r="AQ26" s="23"/>
      <c r="AR26" s="23"/>
      <c r="AS26" s="23"/>
      <c r="AT26" s="23"/>
      <c r="AU26" s="23"/>
      <c r="AV26" s="23"/>
      <c r="AW26" s="23"/>
      <c r="AX26" s="23"/>
      <c r="AY26" s="23"/>
      <c r="AZ26" s="23"/>
      <c r="BA26" s="23"/>
      <c r="BB26" s="23"/>
      <c r="BC26" s="23"/>
      <c r="BD26" s="23"/>
      <c r="BE26" s="23"/>
      <c r="BF26" s="23"/>
      <c r="BG26" s="23"/>
      <c r="BH26" s="23"/>
    </row>
    <row r="27" spans="1:60" ht="12.75" customHeight="1" x14ac:dyDescent="0.2">
      <c r="A27" s="123"/>
      <c r="B27" s="118"/>
      <c r="C27" s="119"/>
      <c r="D27" s="119"/>
      <c r="E27" s="119"/>
      <c r="F27" s="120"/>
      <c r="G27" s="112"/>
      <c r="H27" s="88">
        <v>12</v>
      </c>
      <c r="I27" s="19" t="s">
        <v>52</v>
      </c>
      <c r="J27" s="89">
        <v>6</v>
      </c>
      <c r="K27" s="114"/>
      <c r="L27" s="112"/>
      <c r="M27" s="88">
        <v>9</v>
      </c>
      <c r="N27" s="19" t="s">
        <v>52</v>
      </c>
      <c r="O27" s="89">
        <v>5</v>
      </c>
      <c r="P27" s="114"/>
      <c r="Q27" s="112"/>
      <c r="R27" s="88">
        <v>7</v>
      </c>
      <c r="S27" s="19" t="s">
        <v>52</v>
      </c>
      <c r="T27" s="89">
        <v>10</v>
      </c>
      <c r="U27" s="114"/>
      <c r="V27" s="142"/>
      <c r="W27" s="19"/>
      <c r="X27" s="19"/>
      <c r="Y27" s="19"/>
      <c r="Z27" s="141"/>
      <c r="AA27" s="144"/>
      <c r="AB27" s="9"/>
      <c r="AC27" s="9"/>
      <c r="AD27" s="9"/>
      <c r="AE27" s="146"/>
      <c r="AF27" s="108"/>
      <c r="AG27" s="108"/>
      <c r="AH27" s="108"/>
      <c r="AI27" s="108"/>
      <c r="AJ27" s="108"/>
      <c r="AK27" s="108"/>
      <c r="AL27" s="108"/>
      <c r="AM27" s="108"/>
      <c r="AN27" s="123"/>
      <c r="AO27" s="23"/>
      <c r="AP27" s="23"/>
      <c r="AQ27" s="23"/>
      <c r="AR27" s="23"/>
      <c r="AS27" s="23"/>
      <c r="AT27" s="23"/>
      <c r="AU27" s="23"/>
      <c r="AV27" s="23"/>
      <c r="AW27" s="23"/>
      <c r="AX27" s="23"/>
      <c r="AY27" s="23"/>
      <c r="AZ27" s="23"/>
      <c r="BA27" s="23"/>
      <c r="BB27" s="23"/>
      <c r="BC27" s="23"/>
      <c r="BD27" s="23"/>
      <c r="BE27" s="23"/>
      <c r="BF27" s="23"/>
      <c r="BG27" s="23"/>
      <c r="BH27" s="23"/>
    </row>
    <row r="28" spans="1:60" ht="12.75" customHeight="1" x14ac:dyDescent="0.2">
      <c r="A28" s="123" t="s">
        <v>110</v>
      </c>
      <c r="B28" s="111">
        <f>C28+C29</f>
        <v>14</v>
      </c>
      <c r="C28" s="86">
        <f>J26</f>
        <v>8</v>
      </c>
      <c r="D28" s="69" t="s">
        <v>52</v>
      </c>
      <c r="E28" s="87">
        <f>H26</f>
        <v>14</v>
      </c>
      <c r="F28" s="113">
        <f>E28+E29</f>
        <v>26</v>
      </c>
      <c r="G28" s="115"/>
      <c r="H28" s="116"/>
      <c r="I28" s="116"/>
      <c r="J28" s="116"/>
      <c r="K28" s="117"/>
      <c r="L28" s="111">
        <f>M28+M29</f>
        <v>12</v>
      </c>
      <c r="M28" s="86">
        <v>8</v>
      </c>
      <c r="N28" s="69" t="s">
        <v>52</v>
      </c>
      <c r="O28" s="87">
        <v>4</v>
      </c>
      <c r="P28" s="113">
        <f>O28+O29</f>
        <v>10</v>
      </c>
      <c r="Q28" s="111">
        <f>R28+R29</f>
        <v>9</v>
      </c>
      <c r="R28" s="86">
        <v>4</v>
      </c>
      <c r="S28" s="69" t="s">
        <v>52</v>
      </c>
      <c r="T28" s="87">
        <v>13</v>
      </c>
      <c r="U28" s="113">
        <f>T28+T29</f>
        <v>30</v>
      </c>
      <c r="V28" s="111"/>
      <c r="W28" s="69"/>
      <c r="X28" s="69"/>
      <c r="Y28" s="69"/>
      <c r="Z28" s="113"/>
      <c r="AA28" s="143"/>
      <c r="AB28" s="7"/>
      <c r="AC28" s="7"/>
      <c r="AD28" s="7"/>
      <c r="AE28" s="145"/>
      <c r="AF28" s="108">
        <f>IF(B28&gt;F28,1)+IF(B28&lt;F28,0)+IF(B28=F28,0)+IF(L28&gt;P28,1)+IF(L28&lt;P28,0)+IF(L28=P28,0)+IF(Q28&gt;U28,1)+IF(Q28&lt;U28,0)+IF(Q28=U28,0)+IF(V28&gt;Z28,1)+IF(V28&lt;Z28,0)+IF(V28=Z28,0)</f>
        <v>1</v>
      </c>
      <c r="AG28" s="108">
        <f>IF(B28&gt;F28,0)+IF(B28&lt;F28,1)+IF(B28=F28,0)+IF(L28&gt;P28,0)+IF(L28&lt;P28,1)+IF(L28=P28,0)+IF(Q28&gt;U28,0)+IF(Q28&lt;U28,1)+IF(Q28=U28,0)+IF(V28&gt;Z28,0)+IF(V28&lt;Z28,1)+IF(V28=Z28,0)</f>
        <v>2</v>
      </c>
      <c r="AH28" s="135">
        <f>IF(B28&gt;F28,0)+IF(B28&lt;F28,0)+IF(B28=F28=0,0)+IF((B28&gt;0)*(F28&gt;0)*(B28=F28),1)+IF(L28&gt;P28,0)+IF(L28&lt;P28,0)+IF(L28=P28=0,0)+IF((L28&gt;0)*(P28&gt;0)*(L28=P28),1)+IF(Q28&gt;U28,0)+IF(Q28&lt;U28,0)+IF(Q28=U28=0,0)+IF((Q28&gt;0)*(U28&gt;0)*(Q28=U28),1)+IF(V28&gt;Z28,0)+IF(V28&lt;Z28,0)+IF(V28=Z28=0,0)+IF((V28&gt;0)*(Z28&gt;0)*(V28=Z28),1)+IF(AA28&gt;AE28,0)+IF(AA28&lt;AE28,0)+IF(AA28=AE28=0,0)+IF((AA28&gt;0)*(AE28&gt;0)*(AA28=AE28),1)</f>
        <v>0</v>
      </c>
      <c r="AI28" s="108">
        <f>SUM(AF28*2+AH28*1)</f>
        <v>2</v>
      </c>
      <c r="AJ28" s="108">
        <f>SUM(B28+L28+Q28+V28+AA28)</f>
        <v>35</v>
      </c>
      <c r="AK28" s="108">
        <f>SUM(F28+P28+U28+Z28+AE28)</f>
        <v>66</v>
      </c>
      <c r="AL28" s="108">
        <f>SUM(AJ28-AK28)</f>
        <v>-31</v>
      </c>
      <c r="AM28" s="108">
        <v>3</v>
      </c>
      <c r="AN28" s="123"/>
      <c r="AO28" s="23"/>
      <c r="AP28" s="23"/>
      <c r="AQ28" s="23"/>
      <c r="AR28" s="23"/>
      <c r="AS28" s="23"/>
      <c r="AT28" s="23"/>
      <c r="AU28" s="23"/>
      <c r="AV28" s="23"/>
      <c r="AW28" s="23"/>
      <c r="AX28" s="23"/>
      <c r="AY28" s="23"/>
      <c r="AZ28" s="23"/>
      <c r="BA28" s="23"/>
      <c r="BB28" s="23"/>
      <c r="BC28" s="23"/>
      <c r="BD28" s="23"/>
      <c r="BE28" s="23"/>
      <c r="BF28" s="23"/>
      <c r="BG28" s="23"/>
      <c r="BH28" s="23"/>
    </row>
    <row r="29" spans="1:60" ht="12.75" customHeight="1" x14ac:dyDescent="0.2">
      <c r="A29" s="123"/>
      <c r="B29" s="112"/>
      <c r="C29" s="88">
        <f>J27</f>
        <v>6</v>
      </c>
      <c r="D29" s="19" t="s">
        <v>52</v>
      </c>
      <c r="E29" s="89">
        <f>H27</f>
        <v>12</v>
      </c>
      <c r="F29" s="114"/>
      <c r="G29" s="118"/>
      <c r="H29" s="119"/>
      <c r="I29" s="119"/>
      <c r="J29" s="119"/>
      <c r="K29" s="120"/>
      <c r="L29" s="112"/>
      <c r="M29" s="88">
        <v>4</v>
      </c>
      <c r="N29" s="19" t="s">
        <v>52</v>
      </c>
      <c r="O29" s="89">
        <v>6</v>
      </c>
      <c r="P29" s="114"/>
      <c r="Q29" s="112"/>
      <c r="R29" s="88">
        <v>5</v>
      </c>
      <c r="S29" s="19" t="s">
        <v>52</v>
      </c>
      <c r="T29" s="89">
        <v>17</v>
      </c>
      <c r="U29" s="114"/>
      <c r="V29" s="142"/>
      <c r="W29" s="19"/>
      <c r="X29" s="19"/>
      <c r="Y29" s="19"/>
      <c r="Z29" s="141"/>
      <c r="AA29" s="144"/>
      <c r="AB29" s="9"/>
      <c r="AC29" s="9"/>
      <c r="AD29" s="9"/>
      <c r="AE29" s="146"/>
      <c r="AF29" s="108"/>
      <c r="AG29" s="108"/>
      <c r="AH29" s="135"/>
      <c r="AI29" s="108"/>
      <c r="AJ29" s="108"/>
      <c r="AK29" s="108"/>
      <c r="AL29" s="108"/>
      <c r="AM29" s="108"/>
      <c r="AN29" s="123"/>
      <c r="AO29" s="23"/>
      <c r="AP29" s="23"/>
      <c r="AQ29" s="23"/>
      <c r="AR29" s="23"/>
      <c r="AS29" s="23"/>
      <c r="AT29" s="23"/>
      <c r="AU29" s="23"/>
      <c r="AV29" s="23"/>
      <c r="AW29" s="23"/>
      <c r="AX29" s="23"/>
      <c r="AY29" s="23"/>
      <c r="AZ29" s="23"/>
      <c r="BA29" s="23"/>
      <c r="BB29" s="23"/>
      <c r="BC29" s="23"/>
      <c r="BD29" s="23"/>
      <c r="BE29" s="23"/>
      <c r="BF29" s="23"/>
      <c r="BG29" s="23"/>
      <c r="BH29" s="23"/>
    </row>
    <row r="30" spans="1:60" ht="12.75" customHeight="1" x14ac:dyDescent="0.2">
      <c r="A30" s="123" t="s">
        <v>12</v>
      </c>
      <c r="B30" s="111">
        <f>C30+C31</f>
        <v>11</v>
      </c>
      <c r="C30" s="86">
        <f>O26</f>
        <v>6</v>
      </c>
      <c r="D30" s="69" t="s">
        <v>52</v>
      </c>
      <c r="E30" s="87">
        <f>M26</f>
        <v>8</v>
      </c>
      <c r="F30" s="113">
        <f>E30+E31</f>
        <v>17</v>
      </c>
      <c r="G30" s="111">
        <f>H30+H31</f>
        <v>10</v>
      </c>
      <c r="H30" s="86">
        <f>O28</f>
        <v>4</v>
      </c>
      <c r="I30" s="69" t="s">
        <v>52</v>
      </c>
      <c r="J30" s="87">
        <f>M28</f>
        <v>8</v>
      </c>
      <c r="K30" s="113">
        <f>J30+J31</f>
        <v>12</v>
      </c>
      <c r="L30" s="115"/>
      <c r="M30" s="116"/>
      <c r="N30" s="116"/>
      <c r="O30" s="116"/>
      <c r="P30" s="117"/>
      <c r="Q30" s="111">
        <f>R30+R31</f>
        <v>9</v>
      </c>
      <c r="R30" s="86">
        <v>6</v>
      </c>
      <c r="S30" s="69" t="s">
        <v>52</v>
      </c>
      <c r="T30" s="87">
        <v>7</v>
      </c>
      <c r="U30" s="113">
        <f>T30+T31</f>
        <v>15</v>
      </c>
      <c r="V30" s="111"/>
      <c r="W30" s="69"/>
      <c r="X30" s="69"/>
      <c r="Y30" s="69"/>
      <c r="Z30" s="113"/>
      <c r="AA30" s="143"/>
      <c r="AB30" s="7"/>
      <c r="AC30" s="7"/>
      <c r="AD30" s="7"/>
      <c r="AE30" s="145"/>
      <c r="AF30" s="108">
        <f>IF(B30&gt;F30,1)+IF(B30&lt;F30,0)+IF(B30=F30,0)+IF(G30&gt;K30,1)+IF(G30&lt;K30,0)+IF(G30=K30,0)+IF(Q30&gt;U30,1)+IF(Q30&lt;U30,0)+IF(Q30=U30,0)+IF(V30&gt;Z30,1)+IF(V30&lt;Z30,0)+IF(V30=Z30,0)</f>
        <v>0</v>
      </c>
      <c r="AG30" s="108">
        <f>IF(B30&gt;F30,0)+IF(B30&lt;F30,1)+IF(B30=F30,0)+IF(G30&gt;K30,0)+IF(G30&lt;K30,1)+IF(G30=K30,0)+IF(Q30&gt;U30,0)+IF(Q30&lt;U30,1)+IF(Q30=U30,0)+IF(V30&gt;Z30,0)+IF(V30&lt;Z30,1)+IF(V30=Z30,0)</f>
        <v>3</v>
      </c>
      <c r="AH30" s="108">
        <f>IF(B30&gt;F30,0)+IF(B30&lt;F30,0)+IF(B30=F30=0,0)+IF((B30&gt;0)*(F30&gt;0)*(B30=F30),1)+IF(G30&gt;K30,0)+IF(G30&lt;K30,0)+IF(G30=K30=0,0)+IF((G30&gt;0)*(K30&gt;0)*(G30=K30),1)+IF(Q30&gt;U30,0)+IF(Q30&lt;U30,0)+IF(Q30=U30=0,0)+IF((Q30&gt;0)*(U30&gt;0)*(Q30=U30),1)+IF(V30&gt;Z30,0)+IF(V30&lt;Z30,0)+IF(V30=Z30=0,0)+IF((V30&gt;0)*(Z30&gt;0)*(V30=Z30),1)+IF(AA30&gt;AE30,0)+IF(AA30&lt;AE30,0)+IF(AA30=AE30=0,0)+IF((AA30&gt;0)*(AE30&gt;0)*(AA30=AE30),1)</f>
        <v>0</v>
      </c>
      <c r="AI30" s="108">
        <f>SUM(AF30*2+AH30*1)</f>
        <v>0</v>
      </c>
      <c r="AJ30" s="108">
        <f>SUM(B30+G30+Q30+V30+AA30)</f>
        <v>30</v>
      </c>
      <c r="AK30" s="108">
        <f>SUM(F30+K30+U30+Z30+AE30)</f>
        <v>44</v>
      </c>
      <c r="AL30" s="108">
        <f>SUM(AJ30-AK30)</f>
        <v>-14</v>
      </c>
      <c r="AM30" s="108">
        <v>4</v>
      </c>
      <c r="AN30" s="123"/>
      <c r="AO30" s="23"/>
      <c r="AP30" s="23"/>
      <c r="AQ30" s="23"/>
      <c r="AR30" s="23"/>
      <c r="AS30" s="23"/>
      <c r="AT30" s="23"/>
      <c r="AU30" s="23"/>
      <c r="AV30" s="23"/>
      <c r="AW30" s="23"/>
      <c r="AX30" s="23"/>
      <c r="AY30" s="23"/>
      <c r="AZ30" s="23"/>
      <c r="BA30" s="23"/>
      <c r="BB30" s="23"/>
      <c r="BC30" s="23"/>
      <c r="BD30" s="23"/>
      <c r="BE30" s="23"/>
      <c r="BF30" s="23"/>
      <c r="BG30" s="23"/>
      <c r="BH30" s="23"/>
    </row>
    <row r="31" spans="1:60" ht="12.75" customHeight="1" x14ac:dyDescent="0.2">
      <c r="A31" s="123"/>
      <c r="B31" s="112"/>
      <c r="C31" s="88">
        <f>O27</f>
        <v>5</v>
      </c>
      <c r="D31" s="19" t="s">
        <v>52</v>
      </c>
      <c r="E31" s="89">
        <f>M27</f>
        <v>9</v>
      </c>
      <c r="F31" s="114"/>
      <c r="G31" s="112"/>
      <c r="H31" s="88">
        <f>O29</f>
        <v>6</v>
      </c>
      <c r="I31" s="19" t="s">
        <v>52</v>
      </c>
      <c r="J31" s="89">
        <f>M29</f>
        <v>4</v>
      </c>
      <c r="K31" s="114"/>
      <c r="L31" s="118"/>
      <c r="M31" s="119"/>
      <c r="N31" s="119"/>
      <c r="O31" s="119"/>
      <c r="P31" s="120"/>
      <c r="Q31" s="112"/>
      <c r="R31" s="88">
        <v>3</v>
      </c>
      <c r="S31" s="19" t="s">
        <v>52</v>
      </c>
      <c r="T31" s="89">
        <v>8</v>
      </c>
      <c r="U31" s="114"/>
      <c r="V31" s="142"/>
      <c r="W31" s="19"/>
      <c r="X31" s="19"/>
      <c r="Y31" s="19"/>
      <c r="Z31" s="141"/>
      <c r="AA31" s="144"/>
      <c r="AB31" s="9"/>
      <c r="AC31" s="9"/>
      <c r="AD31" s="9"/>
      <c r="AE31" s="146"/>
      <c r="AF31" s="108"/>
      <c r="AG31" s="108"/>
      <c r="AH31" s="108"/>
      <c r="AI31" s="108"/>
      <c r="AJ31" s="108"/>
      <c r="AK31" s="108"/>
      <c r="AL31" s="108"/>
      <c r="AM31" s="108"/>
      <c r="AN31" s="123"/>
      <c r="AO31" s="23"/>
      <c r="AP31" s="23"/>
      <c r="AQ31" s="23"/>
      <c r="AR31" s="23"/>
      <c r="AS31" s="23"/>
      <c r="AT31" s="23"/>
      <c r="AU31" s="23"/>
      <c r="AV31" s="23"/>
      <c r="AW31" s="23"/>
      <c r="AX31" s="23"/>
      <c r="AY31" s="23"/>
      <c r="AZ31" s="23"/>
      <c r="BA31" s="23"/>
      <c r="BB31" s="23"/>
      <c r="BC31" s="23"/>
      <c r="BD31" s="23"/>
      <c r="BE31" s="23"/>
      <c r="BF31" s="23"/>
      <c r="BG31" s="23"/>
      <c r="BH31" s="23"/>
    </row>
    <row r="32" spans="1:60" ht="12.75" customHeight="1" x14ac:dyDescent="0.2">
      <c r="A32" s="123" t="s">
        <v>6</v>
      </c>
      <c r="B32" s="111">
        <f>C32+C33</f>
        <v>19</v>
      </c>
      <c r="C32" s="86">
        <f>T26</f>
        <v>9</v>
      </c>
      <c r="D32" s="69" t="s">
        <v>52</v>
      </c>
      <c r="E32" s="87">
        <f>R26</f>
        <v>8</v>
      </c>
      <c r="F32" s="113">
        <f>E32+E33</f>
        <v>15</v>
      </c>
      <c r="G32" s="111">
        <f>H32+H33</f>
        <v>30</v>
      </c>
      <c r="H32" s="86">
        <f>T28</f>
        <v>13</v>
      </c>
      <c r="I32" s="69" t="s">
        <v>52</v>
      </c>
      <c r="J32" s="87">
        <f>R28</f>
        <v>4</v>
      </c>
      <c r="K32" s="113">
        <f>J32+J33</f>
        <v>9</v>
      </c>
      <c r="L32" s="111">
        <f>M32+M33</f>
        <v>15</v>
      </c>
      <c r="M32" s="86">
        <f>T30</f>
        <v>7</v>
      </c>
      <c r="N32" s="69" t="s">
        <v>52</v>
      </c>
      <c r="O32" s="87">
        <f>R30</f>
        <v>6</v>
      </c>
      <c r="P32" s="113">
        <f>O32+O33</f>
        <v>9</v>
      </c>
      <c r="Q32" s="115"/>
      <c r="R32" s="116"/>
      <c r="S32" s="116"/>
      <c r="T32" s="116"/>
      <c r="U32" s="117"/>
      <c r="V32" s="111"/>
      <c r="W32" s="69"/>
      <c r="X32" s="69"/>
      <c r="Y32" s="69"/>
      <c r="Z32" s="113"/>
      <c r="AA32" s="143"/>
      <c r="AB32" s="7"/>
      <c r="AC32" s="7"/>
      <c r="AD32" s="7"/>
      <c r="AE32" s="145"/>
      <c r="AF32" s="108">
        <f>IF(B32&gt;F32,1)+IF(B32&lt;F32,0)+IF(B32=F32,0)+IF(G32&gt;K32,1)+IF(G32&lt;K32,0)+IF(G32=K32,0)+IF(L32&gt;P32,1)+IF(L32&lt;P32,0)+IF(L32=P32,0)+IF(Q32&gt;U32,1)+IF(Q32&lt;U32,0)+IF(Q32=U32,0)+IF(V32&gt;Z32,1)+IF(V32&lt;Z32,0)+IF(V32=Z32,0)</f>
        <v>3</v>
      </c>
      <c r="AG32" s="108">
        <f>IF(B32&gt;F32,0)+IF(B32&lt;F32,1)+IF(B32=F32,0)+IF(G32&gt;K32,0)+IF(G32&lt;K32,1)+IF(G32=K32,0)+IF(L32&gt;P32,0)+IF(L32&lt;P32,1)+IF(L32=P32,0)+IF(Q32&gt;U32,0)+IF(Q32&lt;U32,1)+IF(Q32=U32,0)+IF(V32&gt;Z32,0)+IF(V32&lt;Z32,1)+IF(V32=Z32,0)</f>
        <v>0</v>
      </c>
      <c r="AH32" s="108">
        <f>IF(G32&gt;K32,0)+IF(G32&lt;K32,0)+IF(G32=K32=0,0)+IF((G32&gt;0)*(K32&gt;0)*(G32=K32),1)+IF(L32&gt;P32,0)+IF(L32&lt;P32,0)+IF(L32=P32=0,0)+IF((L32&gt;0)*(P32&gt;0)*(L32=P32),1)+IF(Q32&gt;U32,0)+IF(Q32&lt;U32,0)+IF(Q32=U32=0,0)+IF((Q32&gt;0)*(U32&gt;0)*(Q32=U32),1)+IF(V32&gt;Z32,0)+IF(V32&lt;Z32,0)+IF(V32=Z32=0,0)+IF((V32&gt;0)*(Z32&gt;0)*(V32=Z32),1)</f>
        <v>0</v>
      </c>
      <c r="AI32" s="108">
        <f>SUM(AF32*2+AH32*1)</f>
        <v>6</v>
      </c>
      <c r="AJ32" s="108">
        <f>SUM(B32+G32+L32+Q32+V32+AA32)</f>
        <v>64</v>
      </c>
      <c r="AK32" s="108">
        <f>SUM(F32+K32+P32+U32+Z32+AE32)</f>
        <v>33</v>
      </c>
      <c r="AL32" s="108">
        <f>SUM(AJ32-AK32)</f>
        <v>31</v>
      </c>
      <c r="AM32" s="108">
        <v>1</v>
      </c>
      <c r="AN32" s="123"/>
      <c r="AO32" s="23"/>
      <c r="AP32" s="23"/>
      <c r="AQ32" s="23"/>
      <c r="AR32" s="23"/>
      <c r="AS32" s="23"/>
      <c r="AT32" s="23"/>
      <c r="AU32" s="23"/>
      <c r="AV32" s="23"/>
      <c r="AW32" s="23"/>
      <c r="AX32" s="23"/>
      <c r="AY32" s="23"/>
      <c r="AZ32" s="23"/>
      <c r="BA32" s="23"/>
      <c r="BB32" s="23"/>
      <c r="BC32" s="23"/>
      <c r="BD32" s="23"/>
      <c r="BE32" s="23"/>
      <c r="BF32" s="23"/>
      <c r="BG32" s="23"/>
      <c r="BH32" s="23"/>
    </row>
    <row r="33" spans="1:60" ht="12.75" customHeight="1" x14ac:dyDescent="0.2">
      <c r="A33" s="123"/>
      <c r="B33" s="112"/>
      <c r="C33" s="88">
        <f>T27</f>
        <v>10</v>
      </c>
      <c r="D33" s="19" t="s">
        <v>52</v>
      </c>
      <c r="E33" s="89">
        <f>R27</f>
        <v>7</v>
      </c>
      <c r="F33" s="114"/>
      <c r="G33" s="112"/>
      <c r="H33" s="88">
        <f>T29</f>
        <v>17</v>
      </c>
      <c r="I33" s="19" t="s">
        <v>52</v>
      </c>
      <c r="J33" s="89">
        <f>R29</f>
        <v>5</v>
      </c>
      <c r="K33" s="114"/>
      <c r="L33" s="112"/>
      <c r="M33" s="88">
        <f>T31</f>
        <v>8</v>
      </c>
      <c r="N33" s="19" t="s">
        <v>52</v>
      </c>
      <c r="O33" s="89">
        <f>R31</f>
        <v>3</v>
      </c>
      <c r="P33" s="114"/>
      <c r="Q33" s="118"/>
      <c r="R33" s="119"/>
      <c r="S33" s="119"/>
      <c r="T33" s="119"/>
      <c r="U33" s="120"/>
      <c r="V33" s="142"/>
      <c r="W33" s="19"/>
      <c r="X33" s="19"/>
      <c r="Y33" s="19"/>
      <c r="Z33" s="141"/>
      <c r="AA33" s="144"/>
      <c r="AB33" s="9"/>
      <c r="AC33" s="9"/>
      <c r="AD33" s="9"/>
      <c r="AE33" s="146"/>
      <c r="AF33" s="108"/>
      <c r="AG33" s="108"/>
      <c r="AH33" s="108"/>
      <c r="AI33" s="108"/>
      <c r="AJ33" s="108"/>
      <c r="AK33" s="108"/>
      <c r="AL33" s="108"/>
      <c r="AM33" s="108"/>
      <c r="AN33" s="123"/>
      <c r="AO33" s="23"/>
      <c r="AP33" s="23"/>
      <c r="AQ33" s="23"/>
      <c r="AR33" s="23"/>
      <c r="AS33" s="23"/>
      <c r="AT33" s="23"/>
      <c r="AU33" s="23"/>
      <c r="AV33" s="23"/>
      <c r="AW33" s="23"/>
      <c r="AX33" s="23"/>
      <c r="AY33" s="23"/>
      <c r="AZ33" s="23"/>
      <c r="BA33" s="23"/>
      <c r="BB33" s="23"/>
      <c r="BC33" s="23"/>
      <c r="BD33" s="23"/>
      <c r="BE33" s="23"/>
      <c r="BF33" s="23"/>
      <c r="BG33" s="23"/>
      <c r="BH33" s="23"/>
    </row>
    <row r="34" spans="1:60" ht="12.75" customHeight="1" x14ac:dyDescent="0.2">
      <c r="A34" s="25"/>
      <c r="B34" s="16"/>
      <c r="C34" s="14"/>
      <c r="D34" s="14"/>
      <c r="E34" s="14"/>
      <c r="F34" s="16"/>
      <c r="G34" s="16"/>
      <c r="H34" s="14"/>
      <c r="I34" s="14"/>
      <c r="J34" s="14"/>
      <c r="K34" s="16"/>
      <c r="L34" s="16"/>
      <c r="M34" s="14"/>
      <c r="N34" s="14"/>
      <c r="O34" s="14"/>
      <c r="P34" s="16"/>
      <c r="Q34" s="16"/>
      <c r="R34" s="14"/>
      <c r="S34" s="14"/>
      <c r="T34" s="14"/>
      <c r="U34" s="16"/>
      <c r="V34" s="16"/>
      <c r="W34" s="14"/>
      <c r="X34" s="14"/>
      <c r="Y34" s="14"/>
      <c r="Z34" s="16"/>
      <c r="AA34" s="16"/>
      <c r="AB34" s="17"/>
      <c r="AC34" s="17"/>
      <c r="AD34" s="17"/>
      <c r="AE34" s="17"/>
      <c r="AF34" s="36"/>
      <c r="AG34" s="36"/>
      <c r="AH34" s="36"/>
      <c r="AI34" s="36"/>
      <c r="AJ34" s="36">
        <f>SUM(AJ26:AJ33)</f>
        <v>187</v>
      </c>
      <c r="AK34" s="36">
        <f>SUM(AK26:AK33)</f>
        <v>187</v>
      </c>
      <c r="AL34" s="36">
        <f>SUM(AL26:AL33)</f>
        <v>0</v>
      </c>
      <c r="AM34" s="36"/>
      <c r="AN34" s="35"/>
      <c r="AO34" s="23"/>
      <c r="AP34" s="23"/>
      <c r="AQ34" s="23"/>
      <c r="AR34" s="23"/>
      <c r="AS34" s="23"/>
      <c r="AT34" s="23"/>
      <c r="AU34" s="23"/>
      <c r="AV34" s="23"/>
      <c r="AW34" s="23"/>
      <c r="AX34" s="23"/>
      <c r="AY34" s="23"/>
      <c r="AZ34" s="23"/>
      <c r="BA34" s="23"/>
      <c r="BB34" s="23"/>
      <c r="BC34" s="23"/>
      <c r="BD34" s="23"/>
      <c r="BE34" s="23"/>
      <c r="BF34" s="23"/>
      <c r="BG34" s="23"/>
      <c r="BH34" s="23"/>
    </row>
    <row r="35" spans="1:60" ht="12.75" customHeight="1" x14ac:dyDescent="0.2">
      <c r="A35" s="147" t="s">
        <v>60</v>
      </c>
      <c r="B35" s="137" t="str">
        <f>A37</f>
        <v>愛媛</v>
      </c>
      <c r="C35" s="137"/>
      <c r="D35" s="137"/>
      <c r="E35" s="137"/>
      <c r="F35" s="137"/>
      <c r="G35" s="137" t="str">
        <f>A39</f>
        <v>岡山</v>
      </c>
      <c r="H35" s="137"/>
      <c r="I35" s="137"/>
      <c r="J35" s="137"/>
      <c r="K35" s="137"/>
      <c r="L35" s="137" t="str">
        <f>A41</f>
        <v>鳴教</v>
      </c>
      <c r="M35" s="137"/>
      <c r="N35" s="137"/>
      <c r="O35" s="137"/>
      <c r="P35" s="137"/>
      <c r="Q35" s="137"/>
      <c r="R35" s="137"/>
      <c r="S35" s="137"/>
      <c r="T35" s="137"/>
      <c r="U35" s="137"/>
      <c r="V35" s="137"/>
      <c r="W35" s="137"/>
      <c r="X35" s="137"/>
      <c r="Y35" s="137"/>
      <c r="Z35" s="137"/>
      <c r="AA35" s="150"/>
      <c r="AB35" s="151"/>
      <c r="AC35" s="151"/>
      <c r="AD35" s="151"/>
      <c r="AE35" s="152"/>
      <c r="AF35" s="134" t="s">
        <v>14</v>
      </c>
      <c r="AG35" s="134" t="s">
        <v>15</v>
      </c>
      <c r="AH35" s="134" t="s">
        <v>16</v>
      </c>
      <c r="AI35" s="134" t="s">
        <v>17</v>
      </c>
      <c r="AJ35" s="134" t="s">
        <v>18</v>
      </c>
      <c r="AK35" s="134" t="s">
        <v>19</v>
      </c>
      <c r="AL35" s="128" t="s">
        <v>118</v>
      </c>
      <c r="AM35" s="134" t="s">
        <v>20</v>
      </c>
      <c r="AN35" s="128" t="s">
        <v>4</v>
      </c>
      <c r="AO35" s="23"/>
      <c r="AP35" s="23"/>
      <c r="AQ35" s="23"/>
      <c r="AR35" s="23"/>
      <c r="AS35" s="23"/>
      <c r="AT35" s="23"/>
      <c r="AU35" s="23"/>
      <c r="AV35" s="23"/>
      <c r="AW35" s="23"/>
      <c r="AX35" s="23"/>
      <c r="AY35" s="23"/>
      <c r="AZ35" s="23"/>
      <c r="BA35" s="23"/>
      <c r="BB35" s="23"/>
      <c r="BC35" s="23"/>
      <c r="BD35" s="23"/>
      <c r="BE35" s="23"/>
      <c r="BF35" s="23"/>
      <c r="BG35" s="23"/>
      <c r="BH35" s="23"/>
    </row>
    <row r="36" spans="1:60" ht="12.75" customHeight="1" x14ac:dyDescent="0.2">
      <c r="A36" s="148"/>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53"/>
      <c r="AB36" s="154"/>
      <c r="AC36" s="154"/>
      <c r="AD36" s="154"/>
      <c r="AE36" s="155"/>
      <c r="AF36" s="134"/>
      <c r="AG36" s="134"/>
      <c r="AH36" s="134"/>
      <c r="AI36" s="134"/>
      <c r="AJ36" s="134"/>
      <c r="AK36" s="134"/>
      <c r="AL36" s="129"/>
      <c r="AM36" s="134"/>
      <c r="AN36" s="129"/>
      <c r="AO36" s="23"/>
      <c r="AP36" s="23"/>
      <c r="AQ36" s="23"/>
      <c r="AR36" s="23"/>
      <c r="AS36" s="23"/>
      <c r="AT36" s="23"/>
      <c r="AU36" s="23"/>
      <c r="AV36" s="23"/>
      <c r="AW36" s="23"/>
      <c r="AX36" s="23"/>
      <c r="AY36" s="23"/>
      <c r="AZ36" s="23"/>
      <c r="BA36" s="23"/>
      <c r="BB36" s="23"/>
      <c r="BC36" s="23"/>
      <c r="BD36" s="23"/>
      <c r="BE36" s="23"/>
      <c r="BF36" s="23"/>
      <c r="BG36" s="23"/>
      <c r="BH36" s="23"/>
    </row>
    <row r="37" spans="1:60" ht="12.75" customHeight="1" x14ac:dyDescent="0.2">
      <c r="A37" s="123" t="s">
        <v>7</v>
      </c>
      <c r="B37" s="115"/>
      <c r="C37" s="116"/>
      <c r="D37" s="116"/>
      <c r="E37" s="116"/>
      <c r="F37" s="117"/>
      <c r="G37" s="111">
        <f>H37+H38</f>
        <v>16</v>
      </c>
      <c r="H37" s="86">
        <v>5</v>
      </c>
      <c r="I37" s="69" t="s">
        <v>52</v>
      </c>
      <c r="J37" s="87">
        <v>8</v>
      </c>
      <c r="K37" s="113">
        <f>J37+J38</f>
        <v>16</v>
      </c>
      <c r="L37" s="111">
        <f>M37+M38</f>
        <v>15</v>
      </c>
      <c r="M37" s="86">
        <v>6</v>
      </c>
      <c r="N37" s="69" t="s">
        <v>122</v>
      </c>
      <c r="O37" s="87">
        <v>6</v>
      </c>
      <c r="P37" s="113">
        <f>O37+O38</f>
        <v>11</v>
      </c>
      <c r="Q37" s="111"/>
      <c r="R37" s="69"/>
      <c r="S37" s="69"/>
      <c r="T37" s="69"/>
      <c r="U37" s="113"/>
      <c r="V37" s="111"/>
      <c r="W37" s="69"/>
      <c r="X37" s="69"/>
      <c r="Y37" s="69"/>
      <c r="Z37" s="113"/>
      <c r="AA37" s="143"/>
      <c r="AB37" s="7"/>
      <c r="AC37" s="7"/>
      <c r="AD37" s="7"/>
      <c r="AE37" s="145"/>
      <c r="AF37" s="108">
        <f>IF(G37&gt;K37,1)+IF(G37&lt;K37,0)+IF(G37=K37,0)+IF(L37&gt;P37,1)+IF(L37&lt;P37,0)+IF(L37=P37,0)+IF(Q37&gt;U37,1)+IF(Q37&lt;U37,0)+IF(Q37=U37,0)+IF(V37&gt;Z37,1)+IF(V37&lt;Z37,0)+IF(V37=Z37,0)</f>
        <v>1</v>
      </c>
      <c r="AG37" s="108">
        <f>IF(G37&gt;K37,0)+IF(G37&lt;K37,1)+IF(G37=K37,0)+IF(L37&gt;P37,0)+IF(L37&lt;P37,1)+IF(L37=P37,0)+IF(Q37&gt;U37,0)+IF(Q37&lt;U37,1)+IF(Q37=U37,0)+IF(V37&gt;Z37,0)+IF(V37&lt;Z37,1)+IF(V37=Z37,0)</f>
        <v>0</v>
      </c>
      <c r="AH37" s="108">
        <f>IF(G37&gt;K37,0)+IF(G37&lt;K37,0)+IF(G37=K37=0,0)+IF((G37&gt;0)*(K37&gt;0)*(G37=K37),1)+IF(L37&gt;P37,0)+IF(L37&lt;P37,0)+IF(L37=P37=0,0)+IF((L37&gt;0)*(P37&gt;0)*(L37=P37),1)+IF(Q37&gt;U37,0)+IF(Q37&lt;U37,0)+IF(Q37=U37=0,0)+IF((Q37&gt;0)*(U37&gt;0)*(Q37=U37),1)+IF(V37&gt;Z37,0)+IF(V37&lt;Z37,0)+IF(V37=Z37=0,0)+IF((V37&gt;0)*(Z37&gt;0)*(V37=Z37),1)</f>
        <v>1</v>
      </c>
      <c r="AI37" s="108">
        <f>SUM(AF37*2+AH37*1)</f>
        <v>3</v>
      </c>
      <c r="AJ37" s="108">
        <f>SUM(G37+L37+Q37+V37+AA37)</f>
        <v>31</v>
      </c>
      <c r="AK37" s="108">
        <f>SUM(K37+P37+U37+Z37+AE37)</f>
        <v>27</v>
      </c>
      <c r="AL37" s="108">
        <f>SUM(AJ37-AK37)</f>
        <v>4</v>
      </c>
      <c r="AM37" s="108">
        <v>2</v>
      </c>
      <c r="AN37" s="123"/>
      <c r="AO37" s="23"/>
      <c r="AP37" s="23"/>
      <c r="AQ37" s="23"/>
      <c r="AR37" s="23"/>
      <c r="AS37" s="23"/>
      <c r="AT37" s="23"/>
      <c r="AU37" s="23"/>
      <c r="AV37" s="23"/>
      <c r="AW37" s="23"/>
      <c r="AX37" s="23"/>
      <c r="AY37" s="23"/>
      <c r="AZ37" s="23"/>
      <c r="BA37" s="23"/>
      <c r="BB37" s="23"/>
      <c r="BC37" s="23"/>
      <c r="BD37" s="23"/>
      <c r="BE37" s="23"/>
      <c r="BF37" s="23"/>
      <c r="BG37" s="23"/>
      <c r="BH37" s="23"/>
    </row>
    <row r="38" spans="1:60" ht="12.75" customHeight="1" x14ac:dyDescent="0.2">
      <c r="A38" s="123"/>
      <c r="B38" s="118"/>
      <c r="C38" s="119"/>
      <c r="D38" s="119"/>
      <c r="E38" s="119"/>
      <c r="F38" s="120"/>
      <c r="G38" s="112"/>
      <c r="H38" s="88">
        <v>11</v>
      </c>
      <c r="I38" s="19" t="s">
        <v>52</v>
      </c>
      <c r="J38" s="89">
        <v>8</v>
      </c>
      <c r="K38" s="114"/>
      <c r="L38" s="112"/>
      <c r="M38" s="88">
        <v>9</v>
      </c>
      <c r="N38" s="19" t="s">
        <v>52</v>
      </c>
      <c r="O38" s="89">
        <v>5</v>
      </c>
      <c r="P38" s="114"/>
      <c r="Q38" s="142"/>
      <c r="R38" s="19"/>
      <c r="S38" s="19"/>
      <c r="T38" s="19"/>
      <c r="U38" s="141"/>
      <c r="V38" s="142"/>
      <c r="W38" s="19"/>
      <c r="X38" s="19"/>
      <c r="Y38" s="19"/>
      <c r="Z38" s="141"/>
      <c r="AA38" s="144"/>
      <c r="AB38" s="9"/>
      <c r="AC38" s="9"/>
      <c r="AD38" s="9"/>
      <c r="AE38" s="146"/>
      <c r="AF38" s="108"/>
      <c r="AG38" s="108"/>
      <c r="AH38" s="108"/>
      <c r="AI38" s="108"/>
      <c r="AJ38" s="108"/>
      <c r="AK38" s="108"/>
      <c r="AL38" s="108"/>
      <c r="AM38" s="108"/>
      <c r="AN38" s="123"/>
      <c r="AO38" s="23"/>
      <c r="AP38" s="23"/>
      <c r="AQ38" s="23"/>
      <c r="AR38" s="23"/>
      <c r="AS38" s="23"/>
      <c r="AT38" s="23"/>
      <c r="AU38" s="23"/>
      <c r="AV38" s="23"/>
      <c r="AW38" s="23"/>
      <c r="AX38" s="23"/>
      <c r="AY38" s="23"/>
      <c r="AZ38" s="23"/>
      <c r="BA38" s="23"/>
      <c r="BB38" s="23"/>
      <c r="BC38" s="23"/>
      <c r="BD38" s="23"/>
      <c r="BE38" s="23"/>
      <c r="BF38" s="23"/>
      <c r="BG38" s="23"/>
      <c r="BH38" s="23"/>
    </row>
    <row r="39" spans="1:60" ht="12.75" customHeight="1" x14ac:dyDescent="0.2">
      <c r="A39" s="123" t="s">
        <v>8</v>
      </c>
      <c r="B39" s="111">
        <f>C39+C40</f>
        <v>16</v>
      </c>
      <c r="C39" s="86">
        <v>5</v>
      </c>
      <c r="D39" s="69" t="s">
        <v>52</v>
      </c>
      <c r="E39" s="87">
        <v>8</v>
      </c>
      <c r="F39" s="113">
        <f>E39+E40</f>
        <v>16</v>
      </c>
      <c r="G39" s="115"/>
      <c r="H39" s="116"/>
      <c r="I39" s="116"/>
      <c r="J39" s="116"/>
      <c r="K39" s="117"/>
      <c r="L39" s="111">
        <f>M39+M40</f>
        <v>14</v>
      </c>
      <c r="M39" s="86">
        <v>6</v>
      </c>
      <c r="N39" s="69" t="s">
        <v>52</v>
      </c>
      <c r="O39" s="87">
        <v>3</v>
      </c>
      <c r="P39" s="113">
        <f>O39+O40</f>
        <v>7</v>
      </c>
      <c r="Q39" s="111"/>
      <c r="R39" s="69"/>
      <c r="S39" s="69"/>
      <c r="T39" s="69"/>
      <c r="U39" s="113"/>
      <c r="V39" s="111"/>
      <c r="W39" s="69"/>
      <c r="X39" s="69"/>
      <c r="Y39" s="69"/>
      <c r="Z39" s="113"/>
      <c r="AA39" s="143"/>
      <c r="AB39" s="7"/>
      <c r="AC39" s="7"/>
      <c r="AD39" s="7"/>
      <c r="AE39" s="145"/>
      <c r="AF39" s="108">
        <f>IF(B39&gt;F39,1)+IF(B39&lt;F39,0)+IF(B39=F39,0)+IF(L39&gt;P39,1)+IF(L39&lt;P39,0)+IF(L39=P39,0)+IF(Q39&gt;U39,1)+IF(Q39&lt;U39,0)+IF(Q39=U39,0)+IF(V39&gt;Z39,1)+IF(V39&lt;Z39,0)+IF(V39=Z39,0)</f>
        <v>1</v>
      </c>
      <c r="AG39" s="108">
        <f>IF(B39&gt;F39,0)+IF(B39&lt;F39,1)+IF(B39=F39,0)+IF(L39&gt;P39,0)+IF(L39&lt;P39,1)+IF(L39=P39,0)+IF(Q39&gt;U39,0)+IF(Q39&lt;U39,1)+IF(Q39=U39,0)+IF(V39&gt;Z39,0)+IF(V39&lt;Z39,1)+IF(V39=Z39,0)</f>
        <v>0</v>
      </c>
      <c r="AH39" s="135">
        <f>IF(B39&gt;F39,0)+IF(B39&lt;F39,0)+IF(B39=F39=0,0)+IF((B39&gt;0)*(F39&gt;0)*(B39=F39),1)+IF(L39&gt;P39,0)+IF(L39&lt;P39,0)+IF(L39=P39=0,0)+IF((L39&gt;0)*(P39&gt;0)*(L39=P39),1)+IF(Q39&gt;U39,0)+IF(Q39&lt;U39,0)+IF(Q39=U39=0,0)+IF((Q39&gt;0)*(U39&gt;0)*(Q39=U39),1)+IF(V39&gt;Z39,0)+IF(V39&lt;Z39,0)+IF(V39=Z39=0,0)+IF((V39&gt;0)*(Z39&gt;0)*(V39=Z39),1)+IF(AA39&gt;AE39,0)+IF(AA39&lt;AE39,0)+IF(AA39=AE39=0,0)+IF((AA39&gt;0)*(AE39&gt;0)*(AA39=AE39),1)</f>
        <v>1</v>
      </c>
      <c r="AI39" s="108">
        <f>SUM(AF39*2+AH39*1)</f>
        <v>3</v>
      </c>
      <c r="AJ39" s="108">
        <f>SUM(B39+L39+Q39+V39+AA39)</f>
        <v>30</v>
      </c>
      <c r="AK39" s="108">
        <f>SUM(F39+P39+U39+Z39+AE39)</f>
        <v>23</v>
      </c>
      <c r="AL39" s="108">
        <f>SUM(AJ39-AK39)</f>
        <v>7</v>
      </c>
      <c r="AM39" s="108">
        <v>1</v>
      </c>
      <c r="AN39" s="123"/>
      <c r="AO39" s="23"/>
      <c r="AP39" s="23"/>
      <c r="AQ39" s="23"/>
      <c r="AR39" s="23"/>
      <c r="AS39" s="23"/>
      <c r="AT39" s="23"/>
      <c r="AU39" s="23"/>
      <c r="AV39" s="23"/>
      <c r="AW39" s="23"/>
      <c r="AX39" s="23"/>
      <c r="AY39" s="23"/>
      <c r="AZ39" s="23"/>
      <c r="BA39" s="23"/>
      <c r="BB39" s="23"/>
      <c r="BC39" s="23"/>
      <c r="BD39" s="23"/>
      <c r="BE39" s="23"/>
      <c r="BF39" s="23"/>
      <c r="BG39" s="23"/>
      <c r="BH39" s="23"/>
    </row>
    <row r="40" spans="1:60" ht="12.75" customHeight="1" x14ac:dyDescent="0.2">
      <c r="A40" s="123"/>
      <c r="B40" s="112"/>
      <c r="C40" s="88">
        <v>11</v>
      </c>
      <c r="D40" s="19" t="s">
        <v>52</v>
      </c>
      <c r="E40" s="89">
        <v>8</v>
      </c>
      <c r="F40" s="114"/>
      <c r="G40" s="118"/>
      <c r="H40" s="119"/>
      <c r="I40" s="119"/>
      <c r="J40" s="119"/>
      <c r="K40" s="120"/>
      <c r="L40" s="112"/>
      <c r="M40" s="88">
        <v>8</v>
      </c>
      <c r="N40" s="19" t="s">
        <v>52</v>
      </c>
      <c r="O40" s="89">
        <v>4</v>
      </c>
      <c r="P40" s="114"/>
      <c r="Q40" s="142"/>
      <c r="R40" s="19"/>
      <c r="S40" s="19"/>
      <c r="T40" s="19"/>
      <c r="U40" s="141"/>
      <c r="V40" s="142"/>
      <c r="W40" s="19"/>
      <c r="X40" s="19"/>
      <c r="Y40" s="19"/>
      <c r="Z40" s="141"/>
      <c r="AA40" s="144"/>
      <c r="AB40" s="9"/>
      <c r="AC40" s="9"/>
      <c r="AD40" s="9"/>
      <c r="AE40" s="146"/>
      <c r="AF40" s="108"/>
      <c r="AG40" s="108"/>
      <c r="AH40" s="135"/>
      <c r="AI40" s="108"/>
      <c r="AJ40" s="108"/>
      <c r="AK40" s="108"/>
      <c r="AL40" s="108"/>
      <c r="AM40" s="108"/>
      <c r="AN40" s="123"/>
      <c r="AO40" s="23"/>
      <c r="AP40" s="23"/>
      <c r="AQ40" s="23"/>
      <c r="AR40" s="23"/>
      <c r="AS40" s="23"/>
      <c r="AT40" s="23"/>
      <c r="AU40" s="23"/>
      <c r="AV40" s="23"/>
      <c r="AW40" s="23"/>
      <c r="AX40" s="23"/>
      <c r="AY40" s="23"/>
      <c r="AZ40" s="23"/>
      <c r="BA40" s="23"/>
      <c r="BB40" s="23"/>
      <c r="BC40" s="23"/>
      <c r="BD40" s="23"/>
      <c r="BE40" s="23"/>
      <c r="BF40" s="23"/>
      <c r="BG40" s="23"/>
      <c r="BH40" s="23"/>
    </row>
    <row r="41" spans="1:60" ht="12.75" customHeight="1" x14ac:dyDescent="0.2">
      <c r="A41" s="123" t="s">
        <v>120</v>
      </c>
      <c r="B41" s="111">
        <f>C41+C42</f>
        <v>11</v>
      </c>
      <c r="C41" s="86">
        <f>O37</f>
        <v>6</v>
      </c>
      <c r="D41" s="69" t="s">
        <v>52</v>
      </c>
      <c r="E41" s="87">
        <f>M37</f>
        <v>6</v>
      </c>
      <c r="F41" s="113">
        <f>E41+E42</f>
        <v>15</v>
      </c>
      <c r="G41" s="111">
        <f>H41+H42</f>
        <v>7</v>
      </c>
      <c r="H41" s="86">
        <v>3</v>
      </c>
      <c r="I41" s="69" t="s">
        <v>52</v>
      </c>
      <c r="J41" s="87">
        <v>6</v>
      </c>
      <c r="K41" s="113">
        <f>J41+J42</f>
        <v>14</v>
      </c>
      <c r="L41" s="115"/>
      <c r="M41" s="116"/>
      <c r="N41" s="116"/>
      <c r="O41" s="116"/>
      <c r="P41" s="117"/>
      <c r="Q41" s="111"/>
      <c r="R41" s="69"/>
      <c r="S41" s="69"/>
      <c r="T41" s="69"/>
      <c r="U41" s="113"/>
      <c r="V41" s="111"/>
      <c r="W41" s="69"/>
      <c r="X41" s="69"/>
      <c r="Y41" s="69"/>
      <c r="Z41" s="113"/>
      <c r="AA41" s="143"/>
      <c r="AB41" s="7"/>
      <c r="AC41" s="7"/>
      <c r="AD41" s="7"/>
      <c r="AE41" s="145"/>
      <c r="AF41" s="108">
        <f>IF(B41&gt;F41,1)+IF(B41&lt;F41,0)+IF(B41=F41,0)+IF(G41&gt;K41,1)+IF(G41&lt;K41,0)+IF(G41=K41,0)+IF(Q41&gt;U41,1)+IF(Q41&lt;U41,0)+IF(Q41=U41,0)+IF(V41&gt;Z41,1)+IF(V41&lt;Z41,0)+IF(V41=Z41,0)</f>
        <v>0</v>
      </c>
      <c r="AG41" s="108">
        <f>IF(B41&gt;F41,0)+IF(B41&lt;F41,1)+IF(B41=F41,0)+IF(G41&gt;K41,0)+IF(G41&lt;K41,1)+IF(G41=K41,0)+IF(Q41&gt;U41,0)+IF(Q41&lt;U41,1)+IF(Q41=U41,0)+IF(V41&gt;Z41,0)+IF(V41&lt;Z41,1)+IF(V41=Z41,0)</f>
        <v>2</v>
      </c>
      <c r="AH41" s="108">
        <f>IF(B41&gt;F41,0)+IF(B41&lt;F41,0)+IF(B41=F41=0,0)+IF((B41&gt;0)*(F41&gt;0)*(B41=F41),1)+IF(G41&gt;K41,0)+IF(G41&lt;K41,0)+IF(G41=K41=0,0)+IF((G41&gt;0)*(K41&gt;0)*(G41=K41),1)+IF(Q41&gt;U41,0)+IF(Q41&lt;U41,0)+IF(Q41=U41=0,0)+IF((Q41&gt;0)*(U41&gt;0)*(Q41=U41),1)+IF(V41&gt;Z41,0)+IF(V41&lt;Z41,0)+IF(V41=Z41=0,0)+IF((V41&gt;0)*(Z41&gt;0)*(V41=Z41),1)+IF(AA41&gt;AE41,0)+IF(AA41&lt;AE41,0)+IF(AA41=AE41=0,0)+IF((AA41&gt;0)*(AE41&gt;0)*(AA41=AE41),1)</f>
        <v>0</v>
      </c>
      <c r="AI41" s="108">
        <f>SUM(AF41*2+AH41*1)</f>
        <v>0</v>
      </c>
      <c r="AJ41" s="108">
        <f>SUM(B41+G41+Q41+V41+AA41)</f>
        <v>18</v>
      </c>
      <c r="AK41" s="108">
        <f>SUM(F41+K41+U41+Z41+AE41)</f>
        <v>29</v>
      </c>
      <c r="AL41" s="108">
        <f>SUM(AJ41-AK41)</f>
        <v>-11</v>
      </c>
      <c r="AM41" s="108">
        <v>3</v>
      </c>
      <c r="AN41" s="123"/>
      <c r="AO41" s="23"/>
      <c r="AP41" s="23"/>
      <c r="AQ41" s="23"/>
      <c r="AR41" s="23"/>
      <c r="AS41" s="23"/>
      <c r="AT41" s="23"/>
      <c r="AU41" s="23"/>
      <c r="AV41" s="23"/>
      <c r="AW41" s="23"/>
      <c r="AX41" s="23"/>
      <c r="AY41" s="23"/>
      <c r="AZ41" s="23"/>
      <c r="BA41" s="23"/>
      <c r="BB41" s="23"/>
      <c r="BC41" s="23"/>
      <c r="BD41" s="23"/>
      <c r="BE41" s="23"/>
      <c r="BF41" s="23"/>
      <c r="BG41" s="23"/>
      <c r="BH41" s="23"/>
    </row>
    <row r="42" spans="1:60" ht="12.75" customHeight="1" x14ac:dyDescent="0.2">
      <c r="A42" s="123"/>
      <c r="B42" s="112"/>
      <c r="C42" s="88">
        <f>O38</f>
        <v>5</v>
      </c>
      <c r="D42" s="19" t="s">
        <v>52</v>
      </c>
      <c r="E42" s="89">
        <f>M38</f>
        <v>9</v>
      </c>
      <c r="F42" s="114"/>
      <c r="G42" s="112"/>
      <c r="H42" s="88">
        <v>4</v>
      </c>
      <c r="I42" s="19" t="s">
        <v>52</v>
      </c>
      <c r="J42" s="89">
        <v>8</v>
      </c>
      <c r="K42" s="114"/>
      <c r="L42" s="118"/>
      <c r="M42" s="119"/>
      <c r="N42" s="119"/>
      <c r="O42" s="119"/>
      <c r="P42" s="120"/>
      <c r="Q42" s="142"/>
      <c r="R42" s="19"/>
      <c r="S42" s="19"/>
      <c r="T42" s="19"/>
      <c r="U42" s="141"/>
      <c r="V42" s="142"/>
      <c r="W42" s="19"/>
      <c r="X42" s="19"/>
      <c r="Y42" s="19"/>
      <c r="Z42" s="141"/>
      <c r="AA42" s="144"/>
      <c r="AB42" s="9"/>
      <c r="AC42" s="9"/>
      <c r="AD42" s="9"/>
      <c r="AE42" s="146"/>
      <c r="AF42" s="108"/>
      <c r="AG42" s="108"/>
      <c r="AH42" s="108"/>
      <c r="AI42" s="108"/>
      <c r="AJ42" s="108"/>
      <c r="AK42" s="108"/>
      <c r="AL42" s="108"/>
      <c r="AM42" s="108"/>
      <c r="AN42" s="123"/>
      <c r="AO42" s="23"/>
      <c r="AP42" s="23"/>
      <c r="AQ42" s="23"/>
      <c r="AR42" s="23"/>
      <c r="AS42" s="23"/>
      <c r="AT42" s="23"/>
      <c r="AU42" s="23"/>
      <c r="AV42" s="23"/>
      <c r="AW42" s="23"/>
      <c r="AX42" s="23"/>
      <c r="AY42" s="23"/>
      <c r="AZ42" s="23"/>
      <c r="BA42" s="23"/>
      <c r="BB42" s="23"/>
      <c r="BC42" s="23"/>
      <c r="BD42" s="23"/>
      <c r="BE42" s="23"/>
      <c r="BF42" s="23"/>
      <c r="BG42" s="23"/>
      <c r="BH42" s="23"/>
    </row>
    <row r="43" spans="1:60" ht="12.75" customHeight="1" x14ac:dyDescent="0.2">
      <c r="A43" s="37"/>
      <c r="B43" s="4"/>
      <c r="C43" s="4"/>
      <c r="D43" s="15"/>
      <c r="E43" s="15"/>
      <c r="F43" s="15"/>
      <c r="G43" s="3"/>
      <c r="H43" s="20"/>
      <c r="I43" s="21"/>
      <c r="J43" s="20"/>
      <c r="K43" s="3"/>
      <c r="L43" s="15"/>
      <c r="M43" s="15"/>
      <c r="N43" s="15"/>
      <c r="O43" s="4"/>
      <c r="P43" s="4"/>
      <c r="Q43" s="4"/>
      <c r="R43" s="4"/>
      <c r="S43" s="15"/>
      <c r="T43" s="15"/>
      <c r="U43" s="15"/>
      <c r="V43" s="3"/>
      <c r="W43" s="20"/>
      <c r="X43" s="21"/>
      <c r="Y43" s="20"/>
      <c r="Z43" s="3"/>
      <c r="AA43" s="15"/>
      <c r="AB43" s="15"/>
      <c r="AC43" s="15"/>
      <c r="AD43" s="4"/>
      <c r="AE43" s="4"/>
      <c r="AF43" s="61"/>
      <c r="AG43" s="61"/>
      <c r="AH43" s="61"/>
      <c r="AI43" s="61"/>
      <c r="AJ43" s="36">
        <f>SUM(AJ35:AJ42)</f>
        <v>79</v>
      </c>
      <c r="AK43" s="36">
        <f>SUM(AK35:AK42)</f>
        <v>79</v>
      </c>
      <c r="AL43" s="36">
        <f>SUM(AL35:AL42)</f>
        <v>0</v>
      </c>
      <c r="AM43" s="61"/>
      <c r="AN43" s="37"/>
      <c r="AO43" s="23"/>
      <c r="AP43" s="23"/>
      <c r="AQ43" s="23"/>
      <c r="AR43" s="23"/>
      <c r="AS43" s="23"/>
      <c r="AT43" s="23"/>
      <c r="AU43" s="23"/>
      <c r="AV43" s="23"/>
      <c r="AW43" s="23"/>
      <c r="AX43" s="23"/>
      <c r="AY43" s="23"/>
      <c r="AZ43" s="23"/>
      <c r="BA43" s="23"/>
      <c r="BB43" s="23"/>
      <c r="BC43" s="23"/>
      <c r="BD43" s="23"/>
      <c r="BE43" s="23"/>
      <c r="BF43" s="23"/>
      <c r="BG43" s="23"/>
      <c r="BH43" s="23"/>
    </row>
    <row r="44" spans="1:60" ht="12.75" customHeight="1" x14ac:dyDescent="0.2">
      <c r="A44" s="37"/>
      <c r="B44" s="4"/>
      <c r="C44" s="4"/>
      <c r="D44" s="15"/>
      <c r="E44" s="15"/>
      <c r="F44" s="15"/>
      <c r="G44" s="3"/>
      <c r="H44" s="20"/>
      <c r="I44" s="21"/>
      <c r="J44" s="20"/>
      <c r="K44" s="3"/>
      <c r="L44" s="15"/>
      <c r="M44" s="15"/>
      <c r="N44" s="15"/>
      <c r="O44" s="4"/>
      <c r="P44" s="4"/>
      <c r="Q44" s="4"/>
      <c r="R44" s="4"/>
      <c r="S44" s="15"/>
      <c r="T44" s="15"/>
      <c r="U44" s="15"/>
      <c r="V44" s="3"/>
      <c r="W44" s="20"/>
      <c r="X44" s="21"/>
      <c r="Y44" s="20"/>
      <c r="Z44" s="3"/>
      <c r="AA44" s="15"/>
      <c r="AB44" s="15"/>
      <c r="AC44" s="15"/>
      <c r="AD44" s="4"/>
      <c r="AE44" s="4"/>
      <c r="AF44" s="61"/>
      <c r="AG44" s="61"/>
      <c r="AH44" s="61"/>
      <c r="AI44" s="61"/>
      <c r="AJ44" s="61"/>
      <c r="AK44" s="61"/>
      <c r="AL44" s="61"/>
      <c r="AM44" s="61"/>
      <c r="AN44" s="37"/>
      <c r="AO44" s="23"/>
      <c r="AP44" s="23"/>
      <c r="AQ44" s="23"/>
      <c r="AR44" s="23"/>
      <c r="AS44" s="23"/>
      <c r="AT44" s="23"/>
      <c r="AU44" s="23"/>
      <c r="AV44" s="23"/>
      <c r="AW44" s="23"/>
      <c r="AX44" s="23"/>
      <c r="AY44" s="23"/>
      <c r="AZ44" s="23"/>
      <c r="BA44" s="23"/>
      <c r="BB44" s="23"/>
      <c r="BC44" s="23"/>
      <c r="BD44" s="23"/>
      <c r="BE44" s="23"/>
      <c r="BF44" s="23"/>
      <c r="BG44" s="23"/>
      <c r="BH44" s="23"/>
    </row>
    <row r="45" spans="1:60" ht="12.75" customHeight="1" x14ac:dyDescent="0.2">
      <c r="A45" s="37"/>
      <c r="B45" s="4"/>
      <c r="C45" s="4"/>
      <c r="D45" s="15"/>
      <c r="E45" s="15"/>
      <c r="F45" s="15"/>
      <c r="G45" s="3"/>
      <c r="H45" s="20"/>
      <c r="I45" s="21"/>
      <c r="J45" s="20"/>
      <c r="K45" s="3"/>
      <c r="L45" s="15"/>
      <c r="M45" s="15"/>
      <c r="N45" s="15"/>
      <c r="O45" s="4"/>
      <c r="P45" s="4"/>
      <c r="Q45" s="4"/>
      <c r="R45" s="4"/>
      <c r="S45" s="15"/>
      <c r="T45" s="15"/>
      <c r="U45" s="15"/>
      <c r="V45" s="3"/>
      <c r="W45" s="20"/>
      <c r="X45" s="21"/>
      <c r="Y45" s="20"/>
      <c r="Z45" s="3"/>
      <c r="AA45" s="15"/>
      <c r="AB45" s="15"/>
      <c r="AC45" s="15"/>
      <c r="AD45" s="4"/>
      <c r="AE45" s="4"/>
      <c r="AF45" s="61"/>
      <c r="AG45" s="61"/>
      <c r="AH45" s="61"/>
      <c r="AI45" s="61"/>
      <c r="AJ45" s="61"/>
      <c r="AK45" s="61"/>
      <c r="AL45" s="61"/>
      <c r="AM45" s="61"/>
      <c r="AN45" s="37"/>
      <c r="AO45" s="23"/>
      <c r="AP45" s="23"/>
      <c r="AQ45" s="23"/>
      <c r="AR45" s="23"/>
      <c r="AS45" s="23"/>
      <c r="AT45" s="23"/>
      <c r="AU45" s="23"/>
      <c r="AV45" s="23"/>
      <c r="AW45" s="23"/>
      <c r="AX45" s="23"/>
      <c r="AY45" s="23"/>
      <c r="AZ45" s="23"/>
      <c r="BA45" s="23"/>
      <c r="BB45" s="23"/>
      <c r="BC45" s="23"/>
      <c r="BD45" s="23"/>
      <c r="BE45" s="23"/>
      <c r="BF45" s="23"/>
      <c r="BG45" s="23"/>
      <c r="BH45" s="23"/>
    </row>
    <row r="46" spans="1:60" ht="12.75" customHeight="1" x14ac:dyDescent="0.2">
      <c r="A46" s="37"/>
      <c r="B46" s="4"/>
      <c r="C46" s="4"/>
      <c r="D46" s="15"/>
      <c r="E46" s="15"/>
      <c r="F46" s="15"/>
      <c r="G46" s="3"/>
      <c r="H46" s="20"/>
      <c r="I46" s="21"/>
      <c r="J46" s="20"/>
      <c r="K46" s="3"/>
      <c r="L46" s="15"/>
      <c r="M46" s="15"/>
      <c r="N46" s="15"/>
      <c r="O46" s="4"/>
      <c r="P46" s="4"/>
      <c r="Q46" s="4"/>
      <c r="R46" s="4"/>
      <c r="S46" s="15"/>
      <c r="T46" s="15"/>
      <c r="U46" s="15"/>
      <c r="V46" s="3"/>
      <c r="W46" s="20"/>
      <c r="X46" s="21"/>
      <c r="Y46" s="20"/>
      <c r="Z46" s="3"/>
      <c r="AA46" s="15"/>
      <c r="AB46" s="15"/>
      <c r="AC46" s="15"/>
      <c r="AD46" s="4"/>
      <c r="AE46" s="4"/>
      <c r="AF46" s="61"/>
      <c r="AG46" s="61"/>
      <c r="AH46" s="61"/>
      <c r="AI46" s="61"/>
      <c r="AJ46" s="61"/>
      <c r="AK46" s="61"/>
      <c r="AL46" s="61"/>
      <c r="AM46" s="61"/>
      <c r="AN46" s="37"/>
      <c r="AO46" s="23"/>
      <c r="AP46" s="23"/>
      <c r="AQ46" s="23"/>
      <c r="AR46" s="23"/>
      <c r="AS46" s="23"/>
      <c r="AT46" s="23"/>
      <c r="AU46" s="23"/>
      <c r="AV46" s="23"/>
      <c r="AW46" s="23"/>
      <c r="AX46" s="23"/>
      <c r="AY46" s="23"/>
      <c r="AZ46" s="23"/>
      <c r="BA46" s="23"/>
      <c r="BB46" s="23"/>
      <c r="BC46" s="23"/>
      <c r="BD46" s="23"/>
      <c r="BE46" s="23"/>
      <c r="BF46" s="23"/>
      <c r="BG46" s="23"/>
      <c r="BH46" s="23"/>
    </row>
    <row r="47" spans="1:60" ht="12.75" customHeight="1" x14ac:dyDescent="0.2">
      <c r="A47" s="37"/>
      <c r="B47" s="4"/>
      <c r="C47" s="4"/>
      <c r="D47" s="15"/>
      <c r="E47" s="15"/>
      <c r="F47" s="15"/>
      <c r="G47" s="3"/>
      <c r="H47" s="20"/>
      <c r="I47" s="21"/>
      <c r="J47" s="20"/>
      <c r="K47" s="3"/>
      <c r="L47" s="15"/>
      <c r="M47" s="15"/>
      <c r="N47" s="15"/>
      <c r="O47" s="4"/>
      <c r="P47" s="4"/>
      <c r="Q47" s="4"/>
      <c r="R47" s="4"/>
      <c r="S47" s="15"/>
      <c r="T47" s="15"/>
      <c r="U47" s="15"/>
      <c r="V47" s="3"/>
      <c r="W47" s="20"/>
      <c r="X47" s="21"/>
      <c r="Y47" s="20"/>
      <c r="Z47" s="3"/>
      <c r="AA47" s="15"/>
      <c r="AB47" s="15"/>
      <c r="AC47" s="15"/>
      <c r="AD47" s="4"/>
      <c r="AE47" s="4"/>
      <c r="AF47" s="61"/>
      <c r="AG47" s="61"/>
      <c r="AH47" s="61"/>
      <c r="AI47" s="61"/>
      <c r="AJ47" s="61"/>
      <c r="AK47" s="61"/>
      <c r="AL47" s="61"/>
      <c r="AM47" s="61"/>
      <c r="AN47" s="37"/>
      <c r="AO47" s="23"/>
      <c r="AP47" s="23"/>
      <c r="AQ47" s="23"/>
      <c r="AR47" s="23"/>
      <c r="AS47" s="23"/>
      <c r="AT47" s="23"/>
      <c r="AU47" s="23"/>
      <c r="AV47" s="23"/>
      <c r="AW47" s="23"/>
      <c r="AX47" s="23"/>
      <c r="AY47" s="23"/>
      <c r="AZ47" s="23"/>
      <c r="BA47" s="23"/>
      <c r="BB47" s="23"/>
      <c r="BC47" s="23"/>
      <c r="BD47" s="23"/>
      <c r="BE47" s="23"/>
      <c r="BF47" s="23"/>
      <c r="BG47" s="23"/>
      <c r="BH47" s="23"/>
    </row>
    <row r="48" spans="1:60" ht="12.75" customHeight="1" x14ac:dyDescent="0.2">
      <c r="A48" s="37"/>
      <c r="B48" s="4"/>
      <c r="C48" s="4"/>
      <c r="D48" s="15"/>
      <c r="E48" s="15"/>
      <c r="F48" s="15"/>
      <c r="G48" s="3"/>
      <c r="H48" s="20"/>
      <c r="I48" s="21"/>
      <c r="J48" s="20"/>
      <c r="K48" s="3"/>
      <c r="L48" s="15"/>
      <c r="M48" s="15"/>
      <c r="N48" s="15"/>
      <c r="O48" s="4"/>
      <c r="P48" s="4"/>
      <c r="Q48" s="4"/>
      <c r="R48" s="4"/>
      <c r="S48" s="15"/>
      <c r="T48" s="15"/>
      <c r="U48" s="15"/>
      <c r="V48" s="3"/>
      <c r="W48" s="20"/>
      <c r="X48" s="21"/>
      <c r="Y48" s="20"/>
      <c r="Z48" s="3"/>
      <c r="AA48" s="15"/>
      <c r="AB48" s="15"/>
      <c r="AC48" s="15"/>
      <c r="AD48" s="4"/>
      <c r="AE48" s="4"/>
      <c r="AF48" s="61"/>
      <c r="AG48" s="61"/>
      <c r="AH48" s="61"/>
      <c r="AI48" s="61"/>
      <c r="AJ48" s="61"/>
      <c r="AK48" s="61"/>
      <c r="AL48" s="61"/>
      <c r="AM48" s="61"/>
      <c r="AN48" s="37"/>
      <c r="AO48" s="23"/>
      <c r="AP48" s="23"/>
      <c r="AQ48" s="23"/>
      <c r="AR48" s="23"/>
      <c r="AS48" s="23"/>
      <c r="AT48" s="23"/>
      <c r="AU48" s="23"/>
      <c r="AV48" s="23"/>
      <c r="AW48" s="23"/>
      <c r="AX48" s="23"/>
      <c r="AY48" s="23"/>
      <c r="AZ48" s="23"/>
      <c r="BA48" s="23"/>
      <c r="BB48" s="23"/>
      <c r="BC48" s="23"/>
      <c r="BD48" s="23"/>
      <c r="BE48" s="23"/>
      <c r="BF48" s="23"/>
      <c r="BG48" s="23"/>
      <c r="BH48" s="23"/>
    </row>
    <row r="49" spans="1:60" ht="12.75" customHeight="1" x14ac:dyDescent="0.2">
      <c r="A49" s="37"/>
      <c r="B49" s="4"/>
      <c r="C49" s="4"/>
      <c r="D49" s="15"/>
      <c r="E49" s="15"/>
      <c r="F49" s="15"/>
      <c r="G49" s="3"/>
      <c r="H49" s="20"/>
      <c r="I49" s="21"/>
      <c r="J49" s="20"/>
      <c r="K49" s="3"/>
      <c r="L49" s="15"/>
      <c r="M49" s="15"/>
      <c r="N49" s="15"/>
      <c r="O49" s="4"/>
      <c r="P49" s="4"/>
      <c r="Q49" s="4"/>
      <c r="R49" s="4"/>
      <c r="S49" s="15"/>
      <c r="T49" s="15"/>
      <c r="U49" s="15"/>
      <c r="V49" s="3"/>
      <c r="W49" s="20"/>
      <c r="X49" s="21"/>
      <c r="Y49" s="20"/>
      <c r="Z49" s="3"/>
      <c r="AA49" s="15"/>
      <c r="AB49" s="15"/>
      <c r="AC49" s="15"/>
      <c r="AD49" s="4"/>
      <c r="AE49" s="4"/>
      <c r="AF49" s="61"/>
      <c r="AG49" s="61"/>
      <c r="AH49" s="61"/>
      <c r="AI49" s="61"/>
      <c r="AJ49" s="61"/>
      <c r="AK49" s="61"/>
      <c r="AL49" s="61"/>
      <c r="AM49" s="61"/>
      <c r="AN49" s="37"/>
      <c r="AO49" s="23"/>
      <c r="AP49" s="23"/>
      <c r="AQ49" s="23"/>
      <c r="AR49" s="23"/>
      <c r="AS49" s="23"/>
      <c r="AT49" s="23"/>
      <c r="AU49" s="23"/>
      <c r="AV49" s="23"/>
      <c r="AW49" s="23"/>
      <c r="AX49" s="23"/>
      <c r="AY49" s="23"/>
      <c r="AZ49" s="23"/>
      <c r="BA49" s="23"/>
      <c r="BB49" s="23"/>
      <c r="BC49" s="23"/>
      <c r="BD49" s="23"/>
      <c r="BE49" s="23"/>
      <c r="BF49" s="23"/>
      <c r="BG49" s="23"/>
      <c r="BH49" s="23"/>
    </row>
    <row r="50" spans="1:60" ht="12.75" customHeight="1" x14ac:dyDescent="0.2">
      <c r="A50" s="37"/>
      <c r="B50" s="4"/>
      <c r="C50" s="4"/>
      <c r="D50" s="15"/>
      <c r="E50" s="15"/>
      <c r="F50" s="15"/>
      <c r="G50" s="3"/>
      <c r="H50" s="20"/>
      <c r="I50" s="21"/>
      <c r="J50" s="20"/>
      <c r="K50" s="3"/>
      <c r="L50" s="15"/>
      <c r="M50" s="15"/>
      <c r="N50" s="15"/>
      <c r="O50" s="4"/>
      <c r="P50" s="4"/>
      <c r="Q50" s="4"/>
      <c r="R50" s="4"/>
      <c r="S50" s="15"/>
      <c r="T50" s="15"/>
      <c r="U50" s="15"/>
      <c r="V50" s="3"/>
      <c r="W50" s="20"/>
      <c r="X50" s="21"/>
      <c r="Y50" s="20"/>
      <c r="Z50" s="3"/>
      <c r="AA50" s="15"/>
      <c r="AB50" s="15"/>
      <c r="AC50" s="15"/>
      <c r="AD50" s="4"/>
      <c r="AE50" s="4"/>
      <c r="AF50" s="61"/>
      <c r="AG50" s="61"/>
      <c r="AH50" s="61"/>
      <c r="AI50" s="61"/>
      <c r="AJ50" s="61"/>
      <c r="AK50" s="61"/>
      <c r="AL50" s="61"/>
      <c r="AM50" s="61"/>
      <c r="AN50" s="37"/>
      <c r="AO50" s="23"/>
      <c r="AP50" s="23"/>
      <c r="AQ50" s="23"/>
      <c r="AR50" s="23"/>
      <c r="AS50" s="23"/>
      <c r="AT50" s="23"/>
      <c r="AU50" s="23"/>
      <c r="AV50" s="23"/>
      <c r="AW50" s="23"/>
      <c r="AX50" s="23"/>
      <c r="AY50" s="23"/>
      <c r="AZ50" s="23"/>
      <c r="BA50" s="23"/>
      <c r="BB50" s="23"/>
      <c r="BC50" s="23"/>
      <c r="BD50" s="23"/>
      <c r="BE50" s="23"/>
      <c r="BF50" s="23"/>
      <c r="BG50" s="23"/>
      <c r="BH50" s="23"/>
    </row>
    <row r="51" spans="1:60" ht="12.75" customHeight="1" x14ac:dyDescent="0.2">
      <c r="A51" s="37"/>
      <c r="B51" s="4"/>
      <c r="C51" s="4"/>
      <c r="D51" s="15"/>
      <c r="E51" s="15"/>
      <c r="F51" s="15"/>
      <c r="G51" s="3"/>
      <c r="H51" s="20"/>
      <c r="I51" s="21"/>
      <c r="J51" s="20"/>
      <c r="K51" s="3"/>
      <c r="L51" s="15"/>
      <c r="M51" s="15"/>
      <c r="N51" s="15"/>
      <c r="O51" s="4"/>
      <c r="P51" s="4"/>
      <c r="Q51" s="4"/>
      <c r="R51" s="4"/>
      <c r="S51" s="15"/>
      <c r="T51" s="15"/>
      <c r="U51" s="15"/>
      <c r="V51" s="3"/>
      <c r="W51" s="20"/>
      <c r="X51" s="21"/>
      <c r="Y51" s="20"/>
      <c r="Z51" s="3"/>
      <c r="AA51" s="15"/>
      <c r="AB51" s="15"/>
      <c r="AC51" s="15"/>
      <c r="AD51" s="4"/>
      <c r="AE51" s="4"/>
      <c r="AF51" s="61"/>
      <c r="AG51" s="61"/>
      <c r="AH51" s="61"/>
      <c r="AI51" s="61"/>
      <c r="AJ51" s="61"/>
      <c r="AK51" s="61"/>
      <c r="AL51" s="61"/>
      <c r="AM51" s="61"/>
      <c r="AN51" s="37"/>
      <c r="AO51" s="23"/>
      <c r="AP51" s="23"/>
      <c r="AQ51" s="23"/>
      <c r="AR51" s="23"/>
      <c r="AS51" s="23"/>
      <c r="AT51" s="23"/>
      <c r="AU51" s="23"/>
      <c r="AV51" s="23"/>
      <c r="AW51" s="23"/>
      <c r="AX51" s="23"/>
      <c r="AY51" s="23"/>
      <c r="AZ51" s="23"/>
      <c r="BA51" s="23"/>
      <c r="BB51" s="23"/>
      <c r="BC51" s="23"/>
      <c r="BD51" s="23"/>
      <c r="BE51" s="23"/>
      <c r="BF51" s="23"/>
      <c r="BG51" s="23"/>
      <c r="BH51" s="23"/>
    </row>
    <row r="52" spans="1:60" ht="12.75" customHeight="1" x14ac:dyDescent="0.2">
      <c r="A52" s="37"/>
      <c r="B52" s="4"/>
      <c r="C52" s="4"/>
      <c r="D52" s="15"/>
      <c r="E52" s="15"/>
      <c r="F52" s="15"/>
      <c r="G52" s="3"/>
      <c r="H52" s="20"/>
      <c r="I52" s="21"/>
      <c r="J52" s="20"/>
      <c r="K52" s="3"/>
      <c r="L52" s="15"/>
      <c r="M52" s="15"/>
      <c r="N52" s="15"/>
      <c r="O52" s="4"/>
      <c r="P52" s="4"/>
      <c r="Q52" s="4"/>
      <c r="R52" s="4"/>
      <c r="S52" s="15"/>
      <c r="T52" s="15"/>
      <c r="U52" s="15"/>
      <c r="V52" s="3"/>
      <c r="W52" s="20"/>
      <c r="X52" s="21"/>
      <c r="Y52" s="20"/>
      <c r="Z52" s="3"/>
      <c r="AA52" s="15"/>
      <c r="AB52" s="15"/>
      <c r="AC52" s="15"/>
      <c r="AD52" s="4"/>
      <c r="AE52" s="4"/>
      <c r="AF52" s="61"/>
      <c r="AG52" s="61"/>
      <c r="AH52" s="61"/>
      <c r="AI52" s="61"/>
      <c r="AJ52" s="61"/>
      <c r="AK52" s="61"/>
      <c r="AL52" s="61"/>
      <c r="AM52" s="61"/>
      <c r="AN52" s="37"/>
      <c r="AO52" s="23"/>
      <c r="AP52" s="23"/>
      <c r="AQ52" s="23"/>
      <c r="AR52" s="23"/>
      <c r="AS52" s="23"/>
      <c r="AT52" s="23"/>
      <c r="AU52" s="23"/>
      <c r="AV52" s="23"/>
      <c r="AW52" s="23"/>
      <c r="AX52" s="23"/>
      <c r="AY52" s="23"/>
      <c r="AZ52" s="23"/>
      <c r="BA52" s="23"/>
      <c r="BB52" s="23"/>
      <c r="BC52" s="23"/>
      <c r="BD52" s="23"/>
      <c r="BE52" s="23"/>
      <c r="BF52" s="23"/>
      <c r="BG52" s="23"/>
      <c r="BH52" s="23"/>
    </row>
    <row r="53" spans="1:60" ht="12.75" customHeight="1" x14ac:dyDescent="0.2">
      <c r="A53" s="37"/>
      <c r="B53" s="4"/>
      <c r="C53" s="4"/>
      <c r="D53" s="15"/>
      <c r="E53" s="15"/>
      <c r="F53" s="15"/>
      <c r="G53" s="3"/>
      <c r="H53" s="20"/>
      <c r="I53" s="21"/>
      <c r="J53" s="20"/>
      <c r="K53" s="3"/>
      <c r="L53" s="15"/>
      <c r="M53" s="15"/>
      <c r="N53" s="15"/>
      <c r="O53" s="4"/>
      <c r="P53" s="4"/>
      <c r="Q53" s="4"/>
      <c r="R53" s="4"/>
      <c r="S53" s="15"/>
      <c r="T53" s="15"/>
      <c r="U53" s="15"/>
      <c r="V53" s="3"/>
      <c r="W53" s="20"/>
      <c r="X53" s="21"/>
      <c r="Y53" s="20"/>
      <c r="Z53" s="3"/>
      <c r="AA53" s="15"/>
      <c r="AB53" s="15"/>
      <c r="AC53" s="15"/>
      <c r="AD53" s="4"/>
      <c r="AE53" s="4"/>
      <c r="AF53" s="61"/>
      <c r="AG53" s="61"/>
      <c r="AH53" s="61"/>
      <c r="AI53" s="61"/>
      <c r="AJ53" s="61"/>
      <c r="AK53" s="61"/>
      <c r="AL53" s="61"/>
      <c r="AM53" s="61"/>
      <c r="AN53" s="37"/>
      <c r="AO53" s="23"/>
      <c r="AP53" s="23"/>
      <c r="AQ53" s="23"/>
      <c r="AR53" s="23"/>
      <c r="AS53" s="23"/>
      <c r="AT53" s="23"/>
      <c r="AU53" s="23"/>
      <c r="AV53" s="23"/>
      <c r="AW53" s="23"/>
      <c r="AX53" s="23"/>
      <c r="AY53" s="23"/>
      <c r="AZ53" s="23"/>
      <c r="BA53" s="23"/>
      <c r="BB53" s="23"/>
      <c r="BC53" s="23"/>
      <c r="BD53" s="23"/>
      <c r="BE53" s="23"/>
      <c r="BF53" s="23"/>
      <c r="BG53" s="23"/>
      <c r="BH53" s="23"/>
    </row>
    <row r="54" spans="1:60" ht="13.5" customHeight="1" x14ac:dyDescent="0.2">
      <c r="AO54" s="23"/>
      <c r="AP54" s="23"/>
      <c r="AQ54" s="23"/>
      <c r="AR54" s="23"/>
      <c r="AS54" s="23"/>
      <c r="AT54" s="23"/>
      <c r="AU54" s="23"/>
      <c r="AV54" s="23"/>
      <c r="AW54" s="23"/>
      <c r="AX54" s="23"/>
      <c r="AY54" s="23"/>
      <c r="AZ54" s="23"/>
      <c r="BA54" s="23"/>
      <c r="BB54" s="23"/>
      <c r="BC54" s="23"/>
      <c r="BD54" s="23"/>
      <c r="BE54" s="23"/>
      <c r="BF54" s="23"/>
      <c r="BG54" s="23"/>
      <c r="BH54" s="23"/>
    </row>
    <row r="55" spans="1:60" ht="13.5" customHeight="1" x14ac:dyDescent="0.2">
      <c r="AO55" s="23"/>
      <c r="AP55" s="23"/>
      <c r="AQ55" s="23"/>
      <c r="AR55" s="23"/>
      <c r="AS55" s="23"/>
      <c r="AT55" s="23"/>
      <c r="AU55" s="23"/>
      <c r="AV55" s="23"/>
      <c r="AW55" s="23"/>
      <c r="AX55" s="23"/>
      <c r="AY55" s="23"/>
      <c r="AZ55" s="23"/>
      <c r="BA55" s="23"/>
      <c r="BB55" s="23"/>
      <c r="BC55" s="23"/>
      <c r="BD55" s="23"/>
      <c r="BE55" s="23"/>
      <c r="BF55" s="23"/>
      <c r="BG55" s="23"/>
      <c r="BH55" s="23"/>
    </row>
    <row r="56" spans="1:60" ht="13.5" customHeight="1" x14ac:dyDescent="0.2">
      <c r="AO56" s="23"/>
      <c r="AP56" s="23"/>
      <c r="AQ56" s="23"/>
      <c r="AR56" s="23"/>
      <c r="AS56" s="23"/>
      <c r="AT56" s="23"/>
      <c r="AU56" s="23"/>
      <c r="AV56" s="23"/>
      <c r="AW56" s="23"/>
      <c r="AX56" s="23"/>
      <c r="AY56" s="23"/>
      <c r="AZ56" s="23"/>
      <c r="BA56" s="23"/>
      <c r="BB56" s="23"/>
      <c r="BC56" s="23"/>
      <c r="BD56" s="23"/>
      <c r="BE56" s="23"/>
      <c r="BF56" s="23"/>
      <c r="BG56" s="23"/>
      <c r="BH56" s="23"/>
    </row>
    <row r="57" spans="1:60" ht="13.5" customHeight="1" x14ac:dyDescent="0.2">
      <c r="A57" s="37"/>
      <c r="B57" s="63"/>
      <c r="C57" s="63"/>
      <c r="D57" s="63"/>
      <c r="E57" s="63"/>
      <c r="F57" s="63"/>
      <c r="G57" s="22"/>
      <c r="H57" s="20"/>
      <c r="I57" s="21"/>
      <c r="J57" s="20"/>
      <c r="K57" s="22"/>
      <c r="L57" s="63"/>
      <c r="M57" s="64"/>
      <c r="N57" s="64"/>
      <c r="O57" s="64"/>
      <c r="P57" s="65"/>
      <c r="AO57" s="23"/>
      <c r="AP57" s="23"/>
      <c r="AQ57" s="23"/>
      <c r="AR57" s="23"/>
      <c r="AS57" s="23"/>
      <c r="AT57" s="23"/>
      <c r="AU57" s="23"/>
      <c r="AV57" s="23"/>
      <c r="AW57" s="23"/>
      <c r="AX57" s="23"/>
      <c r="AY57" s="23"/>
      <c r="AZ57" s="23"/>
      <c r="BA57" s="23"/>
      <c r="BB57" s="23"/>
      <c r="BC57" s="23"/>
      <c r="BD57" s="23"/>
      <c r="BE57" s="23"/>
      <c r="BF57" s="23"/>
      <c r="BG57" s="23"/>
      <c r="BH57" s="23"/>
    </row>
    <row r="58" spans="1:60" ht="13.5" customHeight="1" x14ac:dyDescent="0.2">
      <c r="A58" s="37"/>
      <c r="B58" s="64"/>
      <c r="C58" s="63"/>
      <c r="D58" s="63"/>
      <c r="E58" s="63"/>
      <c r="F58" s="63"/>
      <c r="G58" s="22"/>
      <c r="H58" s="20"/>
      <c r="I58" s="21"/>
      <c r="J58" s="20"/>
      <c r="K58" s="22"/>
      <c r="L58" s="64"/>
      <c r="M58" s="64"/>
      <c r="N58" s="64"/>
      <c r="O58" s="64"/>
      <c r="P58" s="65"/>
      <c r="AO58" s="23"/>
      <c r="AP58" s="23"/>
      <c r="AQ58" s="23"/>
      <c r="AR58" s="23"/>
      <c r="AS58" s="23"/>
      <c r="AT58" s="23"/>
      <c r="AU58" s="23"/>
      <c r="AV58" s="23"/>
      <c r="AW58" s="23"/>
      <c r="AX58" s="23"/>
      <c r="AY58" s="23"/>
      <c r="AZ58" s="23"/>
      <c r="BA58" s="23"/>
      <c r="BB58" s="23"/>
      <c r="BC58" s="23"/>
      <c r="BD58" s="23"/>
      <c r="BE58" s="23"/>
      <c r="BF58" s="23"/>
      <c r="BG58" s="23"/>
      <c r="BH58" s="23"/>
    </row>
    <row r="59" spans="1:60" ht="13.5" customHeight="1" x14ac:dyDescent="0.2">
      <c r="A59" s="62"/>
      <c r="B59" s="63"/>
      <c r="C59" s="20"/>
      <c r="D59" s="21"/>
      <c r="E59" s="20"/>
      <c r="F59" s="22"/>
      <c r="G59" s="23"/>
      <c r="H59" s="23"/>
      <c r="I59" s="23"/>
      <c r="J59" s="23"/>
      <c r="K59" s="23"/>
      <c r="L59" s="23"/>
      <c r="M59" s="23"/>
      <c r="N59" s="23"/>
      <c r="O59" s="23"/>
      <c r="P59" s="65"/>
      <c r="AO59" s="23"/>
      <c r="AP59" s="23"/>
      <c r="AQ59" s="23"/>
      <c r="AR59" s="23"/>
      <c r="AS59" s="23"/>
      <c r="AT59" s="23"/>
      <c r="AU59" s="23"/>
      <c r="AV59" s="23"/>
      <c r="AW59" s="23"/>
      <c r="AX59" s="23"/>
      <c r="AY59" s="23"/>
      <c r="AZ59" s="23"/>
      <c r="BA59" s="23"/>
      <c r="BB59" s="23"/>
      <c r="BC59" s="23"/>
      <c r="BD59" s="23"/>
      <c r="BE59" s="23"/>
      <c r="BF59" s="23"/>
      <c r="BG59" s="23"/>
      <c r="BH59" s="23"/>
    </row>
    <row r="60" spans="1:60" ht="13.5" customHeight="1" x14ac:dyDescent="0.2">
      <c r="A60" s="62"/>
      <c r="B60" s="63"/>
      <c r="C60" s="63"/>
      <c r="D60" s="63"/>
      <c r="E60" s="63"/>
      <c r="F60" s="63"/>
      <c r="G60" s="22"/>
      <c r="H60" s="20"/>
      <c r="I60" s="21"/>
      <c r="J60" s="20"/>
      <c r="K60" s="22"/>
      <c r="L60" s="63"/>
      <c r="M60" s="64"/>
      <c r="N60" s="64"/>
      <c r="O60" s="64"/>
      <c r="P60" s="65"/>
      <c r="AO60" s="23"/>
      <c r="AP60" s="23"/>
      <c r="AQ60" s="23"/>
      <c r="AR60" s="23"/>
      <c r="AS60" s="23"/>
      <c r="AT60" s="23"/>
      <c r="AU60" s="23"/>
      <c r="AV60" s="23"/>
      <c r="AW60" s="23"/>
      <c r="AX60" s="23"/>
      <c r="AY60" s="23"/>
      <c r="AZ60" s="23"/>
      <c r="BA60" s="23"/>
      <c r="BB60" s="23"/>
      <c r="BC60" s="23"/>
      <c r="BD60" s="23"/>
      <c r="BE60" s="23"/>
      <c r="BF60" s="23"/>
      <c r="BG60" s="23"/>
      <c r="BH60" s="23"/>
    </row>
    <row r="61" spans="1:60" x14ac:dyDescent="0.2">
      <c r="A61" s="62"/>
      <c r="B61" s="64"/>
      <c r="C61" s="63"/>
      <c r="D61" s="63"/>
      <c r="E61" s="63"/>
      <c r="F61" s="63"/>
      <c r="G61" s="22"/>
      <c r="H61" s="20"/>
      <c r="I61" s="21"/>
      <c r="J61" s="20"/>
      <c r="K61" s="22"/>
      <c r="L61" s="64"/>
      <c r="M61" s="64"/>
      <c r="N61" s="64"/>
      <c r="O61" s="64"/>
      <c r="P61" s="65"/>
      <c r="AO61" s="23"/>
      <c r="AP61" s="23"/>
      <c r="AQ61" s="23"/>
      <c r="AR61" s="23"/>
      <c r="AS61" s="23"/>
      <c r="AT61" s="23"/>
      <c r="AU61" s="23"/>
      <c r="AV61" s="23"/>
      <c r="AW61" s="23"/>
      <c r="AX61" s="23"/>
      <c r="AY61" s="23"/>
      <c r="AZ61" s="23"/>
      <c r="BA61" s="23"/>
      <c r="BB61" s="23"/>
      <c r="BC61" s="23"/>
      <c r="BD61" s="23"/>
      <c r="BE61" s="23"/>
      <c r="BF61" s="23"/>
      <c r="BG61" s="23"/>
      <c r="BH61" s="23"/>
    </row>
    <row r="62" spans="1:60" x14ac:dyDescent="0.2">
      <c r="A62" s="62"/>
      <c r="B62" s="65"/>
      <c r="C62" s="63"/>
      <c r="D62" s="63"/>
      <c r="E62" s="63"/>
      <c r="F62" s="63"/>
      <c r="G62" s="22"/>
      <c r="H62" s="20"/>
      <c r="I62" s="21"/>
      <c r="J62" s="20"/>
      <c r="K62" s="22"/>
      <c r="L62" s="65"/>
      <c r="M62" s="65"/>
      <c r="N62" s="65"/>
      <c r="O62" s="65"/>
      <c r="P62" s="65"/>
      <c r="AO62" s="23"/>
      <c r="AP62" s="23"/>
      <c r="AQ62" s="23"/>
      <c r="AR62" s="23"/>
      <c r="AS62" s="23"/>
      <c r="AT62" s="23"/>
      <c r="AU62" s="23"/>
      <c r="AV62" s="23"/>
      <c r="AW62" s="23"/>
      <c r="AX62" s="23"/>
      <c r="AY62" s="23"/>
      <c r="AZ62" s="23"/>
      <c r="BA62" s="23"/>
      <c r="BB62" s="23"/>
      <c r="BC62" s="23"/>
      <c r="BD62" s="23"/>
      <c r="BE62" s="23"/>
      <c r="BF62" s="23"/>
      <c r="BG62" s="23"/>
      <c r="BH62" s="23"/>
    </row>
    <row r="63" spans="1:60" x14ac:dyDescent="0.2">
      <c r="A63" s="62"/>
      <c r="B63" s="65"/>
      <c r="C63" s="63"/>
      <c r="D63" s="24"/>
      <c r="E63" s="24"/>
      <c r="F63" s="24"/>
      <c r="G63" s="22"/>
      <c r="H63" s="20"/>
      <c r="I63" s="21"/>
      <c r="J63" s="20"/>
      <c r="K63" s="22"/>
      <c r="L63" s="63"/>
      <c r="M63" s="22"/>
      <c r="N63" s="22"/>
      <c r="O63" s="22"/>
      <c r="P63" s="65"/>
      <c r="AO63" s="23"/>
      <c r="AP63" s="23"/>
      <c r="AQ63" s="23"/>
      <c r="AR63" s="23"/>
      <c r="AS63" s="23"/>
      <c r="AT63" s="23"/>
      <c r="AU63" s="23"/>
      <c r="AV63" s="23"/>
      <c r="AW63" s="23"/>
      <c r="AX63" s="23"/>
      <c r="AY63" s="23"/>
      <c r="AZ63" s="23"/>
      <c r="BA63" s="23"/>
      <c r="BB63" s="23"/>
      <c r="BC63" s="23"/>
      <c r="BD63" s="23"/>
      <c r="BE63" s="23"/>
      <c r="BF63" s="23"/>
      <c r="BG63" s="23"/>
      <c r="BH63" s="23"/>
    </row>
    <row r="64" spans="1:60" x14ac:dyDescent="0.2">
      <c r="A64" s="62"/>
      <c r="B64" s="64"/>
      <c r="C64" s="24"/>
      <c r="D64" s="24"/>
      <c r="E64" s="24"/>
      <c r="F64" s="24"/>
      <c r="G64" s="22"/>
      <c r="H64" s="20"/>
      <c r="I64" s="21"/>
      <c r="J64" s="20"/>
      <c r="K64" s="22"/>
      <c r="L64" s="22"/>
      <c r="M64" s="22"/>
      <c r="N64" s="22"/>
      <c r="O64" s="22"/>
      <c r="P64" s="65"/>
      <c r="AO64" s="23"/>
      <c r="AP64" s="23"/>
      <c r="AQ64" s="23"/>
      <c r="AR64" s="23"/>
      <c r="AS64" s="23"/>
      <c r="AT64" s="23"/>
      <c r="AU64" s="23"/>
      <c r="AV64" s="23"/>
      <c r="AW64" s="23"/>
      <c r="AX64" s="23"/>
      <c r="AY64" s="23"/>
      <c r="AZ64" s="23"/>
      <c r="BA64" s="23"/>
      <c r="BB64" s="23"/>
      <c r="BC64" s="23"/>
      <c r="BD64" s="23"/>
      <c r="BE64" s="23"/>
      <c r="BF64" s="23"/>
      <c r="BG64" s="23"/>
      <c r="BH64" s="23"/>
    </row>
    <row r="65" spans="1:60" x14ac:dyDescent="0.2">
      <c r="A65" s="62"/>
      <c r="B65" s="66"/>
      <c r="C65" s="24"/>
      <c r="D65" s="24"/>
      <c r="E65" s="24"/>
      <c r="F65" s="24"/>
      <c r="G65" s="22"/>
      <c r="H65" s="20"/>
      <c r="I65" s="21"/>
      <c r="J65" s="20"/>
      <c r="K65" s="22"/>
      <c r="L65" s="22"/>
      <c r="M65" s="22"/>
      <c r="N65" s="22"/>
      <c r="O65" s="22"/>
      <c r="P65" s="65"/>
      <c r="AO65" s="23"/>
      <c r="AP65" s="23"/>
      <c r="AQ65" s="23"/>
      <c r="AR65" s="23"/>
      <c r="AS65" s="23"/>
      <c r="AT65" s="23"/>
      <c r="AU65" s="23"/>
      <c r="AV65" s="23"/>
      <c r="AW65" s="23"/>
      <c r="AX65" s="23"/>
      <c r="AY65" s="23"/>
      <c r="AZ65" s="23"/>
      <c r="BA65" s="23"/>
      <c r="BB65" s="23"/>
      <c r="BC65" s="23"/>
      <c r="BD65" s="23"/>
      <c r="BE65" s="23"/>
      <c r="BF65" s="23"/>
      <c r="BG65" s="23"/>
      <c r="BH65" s="23"/>
    </row>
    <row r="66" spans="1:60" x14ac:dyDescent="0.2">
      <c r="A66" s="62"/>
      <c r="B66" s="65"/>
      <c r="C66" s="63"/>
      <c r="D66" s="24"/>
      <c r="E66" s="24"/>
      <c r="F66" s="24"/>
      <c r="G66" s="22"/>
      <c r="H66" s="20"/>
      <c r="I66" s="21"/>
      <c r="J66" s="20"/>
      <c r="K66" s="22"/>
      <c r="L66" s="63"/>
      <c r="M66" s="22"/>
      <c r="N66" s="22"/>
      <c r="O66" s="22"/>
      <c r="P66" s="65"/>
      <c r="AO66" s="23"/>
      <c r="AP66" s="23"/>
      <c r="AQ66" s="23"/>
      <c r="AR66" s="23"/>
      <c r="AS66" s="23"/>
      <c r="AT66" s="23"/>
      <c r="AU66" s="23"/>
      <c r="AV66" s="23"/>
      <c r="AW66" s="23"/>
      <c r="AX66" s="23"/>
      <c r="AY66" s="23"/>
      <c r="AZ66" s="23"/>
      <c r="BA66" s="23"/>
      <c r="BB66" s="23"/>
      <c r="BC66" s="23"/>
      <c r="BD66" s="23"/>
      <c r="BE66" s="23"/>
      <c r="BF66" s="23"/>
      <c r="BG66" s="23"/>
      <c r="BH66" s="23"/>
    </row>
    <row r="67" spans="1:60" x14ac:dyDescent="0.2">
      <c r="A67" s="62"/>
      <c r="B67" s="64"/>
      <c r="C67" s="24"/>
      <c r="D67" s="24"/>
      <c r="E67" s="24"/>
      <c r="F67" s="24"/>
      <c r="G67" s="22"/>
      <c r="H67" s="20"/>
      <c r="I67" s="21"/>
      <c r="J67" s="20"/>
      <c r="K67" s="22"/>
      <c r="L67" s="22"/>
      <c r="M67" s="22"/>
      <c r="N67" s="22"/>
      <c r="O67" s="22"/>
      <c r="P67" s="65"/>
      <c r="AO67" s="23"/>
      <c r="AP67" s="23"/>
      <c r="AQ67" s="23"/>
      <c r="AR67" s="23"/>
      <c r="AS67" s="23"/>
      <c r="AT67" s="23"/>
      <c r="AU67" s="23"/>
      <c r="AV67" s="23"/>
      <c r="AW67" s="23"/>
      <c r="AX67" s="23"/>
      <c r="AY67" s="23"/>
      <c r="AZ67" s="23"/>
      <c r="BA67" s="23"/>
      <c r="BB67" s="23"/>
      <c r="BC67" s="23"/>
      <c r="BD67" s="23"/>
      <c r="BE67" s="23"/>
      <c r="BF67" s="23"/>
      <c r="BG67" s="23"/>
      <c r="BH67" s="23"/>
    </row>
    <row r="68" spans="1:60" x14ac:dyDescent="0.2">
      <c r="AO68" s="23"/>
      <c r="AP68" s="23"/>
      <c r="AQ68" s="23"/>
      <c r="AR68" s="23"/>
      <c r="AS68" s="23"/>
      <c r="AT68" s="23"/>
      <c r="AU68" s="23"/>
      <c r="AV68" s="23"/>
      <c r="AW68" s="23"/>
      <c r="AX68" s="23"/>
      <c r="AY68" s="23"/>
      <c r="AZ68" s="23"/>
      <c r="BA68" s="23"/>
      <c r="BB68" s="23"/>
      <c r="BC68" s="23"/>
      <c r="BD68" s="23"/>
      <c r="BE68" s="23"/>
      <c r="BF68" s="23"/>
      <c r="BG68" s="23"/>
      <c r="BH68" s="23"/>
    </row>
    <row r="69" spans="1:60" x14ac:dyDescent="0.2">
      <c r="AO69" s="23"/>
      <c r="AP69" s="23"/>
      <c r="AQ69" s="23"/>
      <c r="AR69" s="23"/>
      <c r="AS69" s="23"/>
      <c r="AT69" s="23"/>
      <c r="AU69" s="23"/>
      <c r="AV69" s="23"/>
      <c r="AW69" s="23"/>
      <c r="AX69" s="23"/>
      <c r="AY69" s="23"/>
      <c r="AZ69" s="23"/>
      <c r="BA69" s="23"/>
      <c r="BB69" s="23"/>
      <c r="BC69" s="23"/>
      <c r="BD69" s="23"/>
      <c r="BE69" s="23"/>
      <c r="BF69" s="23"/>
      <c r="BG69" s="23"/>
      <c r="BH69" s="23"/>
    </row>
    <row r="70" spans="1:60" x14ac:dyDescent="0.2">
      <c r="AO70" s="23"/>
      <c r="AP70" s="23"/>
      <c r="AQ70" s="23"/>
      <c r="AR70" s="23"/>
      <c r="AS70" s="23"/>
      <c r="AT70" s="23"/>
      <c r="AU70" s="23"/>
      <c r="AV70" s="23"/>
      <c r="AW70" s="23"/>
      <c r="AX70" s="23"/>
      <c r="AY70" s="23"/>
      <c r="AZ70" s="23"/>
      <c r="BA70" s="23"/>
      <c r="BB70" s="23"/>
      <c r="BC70" s="23"/>
      <c r="BD70" s="23"/>
      <c r="BE70" s="23"/>
      <c r="BF70" s="23"/>
      <c r="BG70" s="23"/>
      <c r="BH70" s="23"/>
    </row>
    <row r="71" spans="1:60" x14ac:dyDescent="0.2">
      <c r="AO71" s="23"/>
      <c r="AP71" s="23"/>
      <c r="AQ71" s="23"/>
      <c r="AR71" s="23"/>
      <c r="AS71" s="23"/>
      <c r="AT71" s="23"/>
      <c r="AU71" s="23"/>
      <c r="AV71" s="23"/>
      <c r="AW71" s="23"/>
      <c r="AX71" s="23"/>
      <c r="AY71" s="23"/>
      <c r="AZ71" s="23"/>
      <c r="BA71" s="23"/>
      <c r="BB71" s="23"/>
      <c r="BC71" s="23"/>
      <c r="BD71" s="23"/>
      <c r="BE71" s="23"/>
      <c r="BF71" s="23"/>
      <c r="BG71" s="23"/>
      <c r="BH71" s="23"/>
    </row>
  </sheetData>
  <mergeCells count="380">
    <mergeCell ref="B10:B11"/>
    <mergeCell ref="B8:B9"/>
    <mergeCell ref="A8:A9"/>
    <mergeCell ref="F10:F11"/>
    <mergeCell ref="F8:F9"/>
    <mergeCell ref="A4:A5"/>
    <mergeCell ref="B4:F5"/>
    <mergeCell ref="F6:F7"/>
    <mergeCell ref="A6:A7"/>
    <mergeCell ref="B6:B7"/>
    <mergeCell ref="A1:AN1"/>
    <mergeCell ref="A2:A3"/>
    <mergeCell ref="B2:F3"/>
    <mergeCell ref="G2:K3"/>
    <mergeCell ref="L2:P3"/>
    <mergeCell ref="G8:G9"/>
    <mergeCell ref="K8:K9"/>
    <mergeCell ref="G6:K7"/>
    <mergeCell ref="L6:L7"/>
    <mergeCell ref="G4:G5"/>
    <mergeCell ref="K4:K5"/>
    <mergeCell ref="P4:P5"/>
    <mergeCell ref="L4:L5"/>
    <mergeCell ref="P6:P7"/>
    <mergeCell ref="AN4:AN5"/>
    <mergeCell ref="AJ4:AJ5"/>
    <mergeCell ref="AE4:AE5"/>
    <mergeCell ref="AI4:AI5"/>
    <mergeCell ref="AN2:AN3"/>
    <mergeCell ref="AM6:AM7"/>
    <mergeCell ref="V6:V7"/>
    <mergeCell ref="U6:U7"/>
    <mergeCell ref="Q2:U3"/>
    <mergeCell ref="U4:U5"/>
    <mergeCell ref="Q4:Q5"/>
    <mergeCell ref="AF6:AF7"/>
    <mergeCell ref="AF4:AF5"/>
    <mergeCell ref="AG6:AG7"/>
    <mergeCell ref="AL4:AL5"/>
    <mergeCell ref="AJ2:AJ3"/>
    <mergeCell ref="AK4:AK5"/>
    <mergeCell ref="AI2:AI3"/>
    <mergeCell ref="AH2:AH3"/>
    <mergeCell ref="V4:V5"/>
    <mergeCell ref="AA4:AA5"/>
    <mergeCell ref="Z4:Z5"/>
    <mergeCell ref="AH4:AH5"/>
    <mergeCell ref="V2:Z3"/>
    <mergeCell ref="Q6:Q7"/>
    <mergeCell ref="AK2:AK3"/>
    <mergeCell ref="AF2:AF3"/>
    <mergeCell ref="AJ6:AJ7"/>
    <mergeCell ref="AM4:AM5"/>
    <mergeCell ref="AM2:AM3"/>
    <mergeCell ref="AL6:AL7"/>
    <mergeCell ref="AL2:AL3"/>
    <mergeCell ref="AG2:AG3"/>
    <mergeCell ref="AG4:AG5"/>
    <mergeCell ref="AM8:AM9"/>
    <mergeCell ref="AA2:AE3"/>
    <mergeCell ref="AK6:AK7"/>
    <mergeCell ref="AE8:AE9"/>
    <mergeCell ref="AE6:AE7"/>
    <mergeCell ref="AI8:AI9"/>
    <mergeCell ref="AH6:AH7"/>
    <mergeCell ref="AI6:AI7"/>
    <mergeCell ref="AK8:AK9"/>
    <mergeCell ref="AN6:AN7"/>
    <mergeCell ref="AF8:AF9"/>
    <mergeCell ref="Z6:Z7"/>
    <mergeCell ref="AL10:AL11"/>
    <mergeCell ref="AG8:AG9"/>
    <mergeCell ref="AJ8:AJ9"/>
    <mergeCell ref="AG10:AG11"/>
    <mergeCell ref="AK10:AK11"/>
    <mergeCell ref="AN10:AN11"/>
    <mergeCell ref="AM10:AM11"/>
    <mergeCell ref="AH8:AH9"/>
    <mergeCell ref="AA8:AA9"/>
    <mergeCell ref="K10:K11"/>
    <mergeCell ref="L10:L11"/>
    <mergeCell ref="Q10:U11"/>
    <mergeCell ref="AF10:AF11"/>
    <mergeCell ref="P10:P11"/>
    <mergeCell ref="AJ10:AJ11"/>
    <mergeCell ref="Z10:Z11"/>
    <mergeCell ref="V10:V11"/>
    <mergeCell ref="V8:V9"/>
    <mergeCell ref="L8:P9"/>
    <mergeCell ref="U8:U9"/>
    <mergeCell ref="Q8:Q9"/>
    <mergeCell ref="Z8:Z9"/>
    <mergeCell ref="AI15:AI16"/>
    <mergeCell ref="AK15:AK16"/>
    <mergeCell ref="AJ15:AJ16"/>
    <mergeCell ref="AM15:AM16"/>
    <mergeCell ref="AL15:AL16"/>
    <mergeCell ref="AL13:AL14"/>
    <mergeCell ref="AI13:AI14"/>
    <mergeCell ref="G13:K14"/>
    <mergeCell ref="AA13:AE14"/>
    <mergeCell ref="AF13:AF14"/>
    <mergeCell ref="AE15:AE16"/>
    <mergeCell ref="AA15:AA16"/>
    <mergeCell ref="AH15:AH16"/>
    <mergeCell ref="AG15:AG16"/>
    <mergeCell ref="G10:G11"/>
    <mergeCell ref="L13:P14"/>
    <mergeCell ref="G17:K18"/>
    <mergeCell ref="A13:A14"/>
    <mergeCell ref="B13:F14"/>
    <mergeCell ref="A15:A16"/>
    <mergeCell ref="U15:U16"/>
    <mergeCell ref="V15:V16"/>
    <mergeCell ref="A17:A18"/>
    <mergeCell ref="B15:F16"/>
    <mergeCell ref="P17:P18"/>
    <mergeCell ref="Q13:U14"/>
    <mergeCell ref="B17:B18"/>
    <mergeCell ref="G15:G16"/>
    <mergeCell ref="K15:K16"/>
    <mergeCell ref="V13:Z14"/>
    <mergeCell ref="Q15:Q16"/>
    <mergeCell ref="Z15:Z16"/>
    <mergeCell ref="P15:P16"/>
    <mergeCell ref="L15:L16"/>
    <mergeCell ref="Q17:Q18"/>
    <mergeCell ref="V17:V18"/>
    <mergeCell ref="U17:U18"/>
    <mergeCell ref="A10:A11"/>
    <mergeCell ref="A21:A22"/>
    <mergeCell ref="B21:B22"/>
    <mergeCell ref="F21:F22"/>
    <mergeCell ref="K21:K22"/>
    <mergeCell ref="P21:P22"/>
    <mergeCell ref="L19:P20"/>
    <mergeCell ref="AG17:AG18"/>
    <mergeCell ref="Z17:Z18"/>
    <mergeCell ref="AE17:AE18"/>
    <mergeCell ref="AG19:AG20"/>
    <mergeCell ref="Z19:Z20"/>
    <mergeCell ref="L17:L18"/>
    <mergeCell ref="F17:F18"/>
    <mergeCell ref="A19:A20"/>
    <mergeCell ref="G21:G22"/>
    <mergeCell ref="AA21:AA22"/>
    <mergeCell ref="L21:L22"/>
    <mergeCell ref="Q19:Q20"/>
    <mergeCell ref="Q21:U22"/>
    <mergeCell ref="Z21:Z22"/>
    <mergeCell ref="AE21:AE22"/>
    <mergeCell ref="V21:V22"/>
    <mergeCell ref="K19:K20"/>
    <mergeCell ref="B19:B20"/>
    <mergeCell ref="AN21:AN22"/>
    <mergeCell ref="AH19:AH20"/>
    <mergeCell ref="AN17:AN18"/>
    <mergeCell ref="AM17:AM18"/>
    <mergeCell ref="AN19:AN20"/>
    <mergeCell ref="AM21:AM22"/>
    <mergeCell ref="AL21:AL22"/>
    <mergeCell ref="AK21:AK22"/>
    <mergeCell ref="AK19:AK20"/>
    <mergeCell ref="AL19:AL20"/>
    <mergeCell ref="F19:F20"/>
    <mergeCell ref="AJ21:AJ22"/>
    <mergeCell ref="AH21:AH22"/>
    <mergeCell ref="AI21:AI22"/>
    <mergeCell ref="AG21:AG22"/>
    <mergeCell ref="AF21:AF22"/>
    <mergeCell ref="V19:V20"/>
    <mergeCell ref="AA19:AA20"/>
    <mergeCell ref="G19:G20"/>
    <mergeCell ref="AI19:AI20"/>
    <mergeCell ref="AJ19:AJ20"/>
    <mergeCell ref="AF19:AF20"/>
    <mergeCell ref="U19:U20"/>
    <mergeCell ref="A28:A29"/>
    <mergeCell ref="B28:B29"/>
    <mergeCell ref="A24:A25"/>
    <mergeCell ref="F28:F29"/>
    <mergeCell ref="K26:K27"/>
    <mergeCell ref="L26:L27"/>
    <mergeCell ref="G28:K29"/>
    <mergeCell ref="AN24:AN25"/>
    <mergeCell ref="AM24:AM25"/>
    <mergeCell ref="G26:G27"/>
    <mergeCell ref="Q24:U25"/>
    <mergeCell ref="AE28:AE29"/>
    <mergeCell ref="AF26:AF27"/>
    <mergeCell ref="AH24:AH25"/>
    <mergeCell ref="AA24:AE25"/>
    <mergeCell ref="V24:Z25"/>
    <mergeCell ref="A26:A27"/>
    <mergeCell ref="B26:F27"/>
    <mergeCell ref="L24:P25"/>
    <mergeCell ref="B24:F25"/>
    <mergeCell ref="G24:K25"/>
    <mergeCell ref="A30:A31"/>
    <mergeCell ref="B30:B31"/>
    <mergeCell ref="F30:F31"/>
    <mergeCell ref="AM28:AM29"/>
    <mergeCell ref="AN26:AN27"/>
    <mergeCell ref="AG24:AG25"/>
    <mergeCell ref="AG26:AG27"/>
    <mergeCell ref="AH26:AH27"/>
    <mergeCell ref="AF24:AF25"/>
    <mergeCell ref="AN28:AN29"/>
    <mergeCell ref="AI28:AI29"/>
    <mergeCell ref="AJ28:AJ29"/>
    <mergeCell ref="AH28:AH29"/>
    <mergeCell ref="AL28:AL29"/>
    <mergeCell ref="AM26:AM27"/>
    <mergeCell ref="AG28:AG29"/>
    <mergeCell ref="G30:G31"/>
    <mergeCell ref="AA28:AA29"/>
    <mergeCell ref="AF28:AF29"/>
    <mergeCell ref="AA26:AA27"/>
    <mergeCell ref="AE26:AE27"/>
    <mergeCell ref="L30:P31"/>
    <mergeCell ref="U26:U27"/>
    <mergeCell ref="P26:P27"/>
    <mergeCell ref="Q30:Q31"/>
    <mergeCell ref="U30:U31"/>
    <mergeCell ref="Q26:Q27"/>
    <mergeCell ref="K30:K31"/>
    <mergeCell ref="Q28:Q29"/>
    <mergeCell ref="U28:U29"/>
    <mergeCell ref="L28:L29"/>
    <mergeCell ref="P28:P29"/>
    <mergeCell ref="Z37:Z38"/>
    <mergeCell ref="Z26:Z27"/>
    <mergeCell ref="V26:V27"/>
    <mergeCell ref="V28:V29"/>
    <mergeCell ref="Z28:Z29"/>
    <mergeCell ref="AA37:AA38"/>
    <mergeCell ref="AE37:AE38"/>
    <mergeCell ref="AF37:AF38"/>
    <mergeCell ref="AG37:AG38"/>
    <mergeCell ref="AH37:AH38"/>
    <mergeCell ref="AI37:AI38"/>
    <mergeCell ref="A35:A36"/>
    <mergeCell ref="B35:F36"/>
    <mergeCell ref="G35:K36"/>
    <mergeCell ref="L35:P36"/>
    <mergeCell ref="Q35:U36"/>
    <mergeCell ref="V35:Z36"/>
    <mergeCell ref="AA35:AE36"/>
    <mergeCell ref="A37:A38"/>
    <mergeCell ref="B37:F38"/>
    <mergeCell ref="G37:G38"/>
    <mergeCell ref="K37:K38"/>
    <mergeCell ref="L37:L38"/>
    <mergeCell ref="P37:P38"/>
    <mergeCell ref="Q37:Q38"/>
    <mergeCell ref="U37:U38"/>
    <mergeCell ref="V37:V38"/>
    <mergeCell ref="AF35:AF36"/>
    <mergeCell ref="AM32:AM33"/>
    <mergeCell ref="AN32:AN33"/>
    <mergeCell ref="AG35:AG36"/>
    <mergeCell ref="AH35:AH36"/>
    <mergeCell ref="AI35:AI36"/>
    <mergeCell ref="AJ35:AJ36"/>
    <mergeCell ref="AK35:AK36"/>
    <mergeCell ref="AI32:AI33"/>
    <mergeCell ref="AJ32:AJ33"/>
    <mergeCell ref="AK32:AK33"/>
    <mergeCell ref="AF30:AF31"/>
    <mergeCell ref="V30:V31"/>
    <mergeCell ref="Z30:Z31"/>
    <mergeCell ref="Z32:Z33"/>
    <mergeCell ref="AA32:AA33"/>
    <mergeCell ref="AE32:AE33"/>
    <mergeCell ref="AF32:AF33"/>
    <mergeCell ref="AG32:AG33"/>
    <mergeCell ref="AH32:AH33"/>
    <mergeCell ref="AE30:AE31"/>
    <mergeCell ref="AA30:AA31"/>
    <mergeCell ref="AG30:AG31"/>
    <mergeCell ref="AH30:AH31"/>
    <mergeCell ref="AJ37:AJ38"/>
    <mergeCell ref="AK37:AK38"/>
    <mergeCell ref="AL37:AL38"/>
    <mergeCell ref="AM37:AM38"/>
    <mergeCell ref="AN37:AN38"/>
    <mergeCell ref="AL26:AL27"/>
    <mergeCell ref="AJ26:AJ27"/>
    <mergeCell ref="AL24:AL25"/>
    <mergeCell ref="AI24:AI25"/>
    <mergeCell ref="AK24:AK25"/>
    <mergeCell ref="AJ24:AJ25"/>
    <mergeCell ref="AI26:AI27"/>
    <mergeCell ref="AK26:AK27"/>
    <mergeCell ref="AK28:AK29"/>
    <mergeCell ref="AL35:AL36"/>
    <mergeCell ref="AM35:AM36"/>
    <mergeCell ref="AM30:AM31"/>
    <mergeCell ref="AN30:AN31"/>
    <mergeCell ref="AL30:AL31"/>
    <mergeCell ref="AK30:AK31"/>
    <mergeCell ref="AJ30:AJ31"/>
    <mergeCell ref="AI30:AI31"/>
    <mergeCell ref="AN35:AN36"/>
    <mergeCell ref="AL32:AL33"/>
    <mergeCell ref="A39:A40"/>
    <mergeCell ref="B39:B40"/>
    <mergeCell ref="F39:F40"/>
    <mergeCell ref="G39:K40"/>
    <mergeCell ref="L39:L40"/>
    <mergeCell ref="P39:P40"/>
    <mergeCell ref="Q39:Q40"/>
    <mergeCell ref="U39:U40"/>
    <mergeCell ref="V39:V40"/>
    <mergeCell ref="Z39:Z40"/>
    <mergeCell ref="AA39:AA40"/>
    <mergeCell ref="AE39:AE40"/>
    <mergeCell ref="AF39:AF40"/>
    <mergeCell ref="AG39:AG40"/>
    <mergeCell ref="AH39:AH40"/>
    <mergeCell ref="AI39:AI40"/>
    <mergeCell ref="AJ39:AJ40"/>
    <mergeCell ref="AK39:AK40"/>
    <mergeCell ref="AL39:AL40"/>
    <mergeCell ref="AM39:AM40"/>
    <mergeCell ref="AN39:AN40"/>
    <mergeCell ref="A41:A42"/>
    <mergeCell ref="B41:B42"/>
    <mergeCell ref="F41:F42"/>
    <mergeCell ref="G41:G42"/>
    <mergeCell ref="K41:K42"/>
    <mergeCell ref="L41:P42"/>
    <mergeCell ref="Q41:Q42"/>
    <mergeCell ref="U41:U42"/>
    <mergeCell ref="V41:V42"/>
    <mergeCell ref="Z41:Z42"/>
    <mergeCell ref="AA41:AA42"/>
    <mergeCell ref="AE41:AE42"/>
    <mergeCell ref="AF41:AF42"/>
    <mergeCell ref="AG41:AG42"/>
    <mergeCell ref="AH41:AH42"/>
    <mergeCell ref="AI41:AI42"/>
    <mergeCell ref="AJ41:AJ42"/>
    <mergeCell ref="AK41:AK42"/>
    <mergeCell ref="AL41:AL42"/>
    <mergeCell ref="AM41:AM42"/>
    <mergeCell ref="AN41:AN42"/>
    <mergeCell ref="A32:A33"/>
    <mergeCell ref="B32:B33"/>
    <mergeCell ref="F32:F33"/>
    <mergeCell ref="G32:G33"/>
    <mergeCell ref="K32:K33"/>
    <mergeCell ref="V32:V33"/>
    <mergeCell ref="L32:L33"/>
    <mergeCell ref="P32:P33"/>
    <mergeCell ref="Q32:U33"/>
    <mergeCell ref="AN13:AN14"/>
    <mergeCell ref="AM13:AM14"/>
    <mergeCell ref="AK13:AK14"/>
    <mergeCell ref="AJ13:AJ14"/>
    <mergeCell ref="AH13:AH14"/>
    <mergeCell ref="AE19:AE20"/>
    <mergeCell ref="AE10:AE11"/>
    <mergeCell ref="AA10:AA11"/>
    <mergeCell ref="AA6:AA7"/>
    <mergeCell ref="AL17:AL18"/>
    <mergeCell ref="AJ17:AJ18"/>
    <mergeCell ref="AH17:AH18"/>
    <mergeCell ref="AF17:AF18"/>
    <mergeCell ref="AI10:AI11"/>
    <mergeCell ref="AH10:AH11"/>
    <mergeCell ref="AG13:AG14"/>
    <mergeCell ref="AF15:AF16"/>
    <mergeCell ref="AN15:AN16"/>
    <mergeCell ref="AK17:AK18"/>
    <mergeCell ref="AI17:AI18"/>
    <mergeCell ref="AA17:AA18"/>
    <mergeCell ref="AN8:AN9"/>
    <mergeCell ref="AL8:AL9"/>
    <mergeCell ref="AM19:AM20"/>
  </mergeCells>
  <phoneticPr fontId="3"/>
  <printOptions horizontalCentered="1"/>
  <pageMargins left="0.39370078740157483" right="0.39370078740157483" top="0.39370078740157483" bottom="0.39370078740157483" header="0" footer="0"/>
  <pageSetup paperSize="9" scale="82" orientation="landscape" horizontalDpi="4294967293" verticalDpi="4294967293"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abSelected="1" view="pageBreakPreview" topLeftCell="A8" zoomScale="90" zoomScaleSheetLayoutView="90" workbookViewId="0">
      <selection activeCell="F25" sqref="F25"/>
    </sheetView>
  </sheetViews>
  <sheetFormatPr defaultColWidth="8.88671875" defaultRowHeight="13.2" x14ac:dyDescent="0.2"/>
  <cols>
    <col min="1" max="1" width="9.44140625" style="35" customWidth="1"/>
    <col min="2" max="2" width="16.6640625" style="35" customWidth="1"/>
    <col min="3" max="3" width="3.6640625" style="52" customWidth="1"/>
    <col min="4" max="4" width="3.6640625" style="35" customWidth="1"/>
    <col min="5" max="5" width="3.6640625" style="54" customWidth="1"/>
    <col min="6" max="6" width="3.6640625" style="35" customWidth="1"/>
    <col min="7" max="7" width="3.6640625" style="54" customWidth="1"/>
    <col min="8" max="8" width="3.6640625" style="35" customWidth="1"/>
    <col min="9" max="9" width="16.21875" style="35" customWidth="1"/>
    <col min="10" max="10" width="9.44140625" style="35" customWidth="1"/>
    <col min="11" max="11" width="16.6640625" style="53" customWidth="1"/>
    <col min="12" max="12" width="4.6640625" style="53" customWidth="1"/>
    <col min="13" max="13" width="4.6640625" style="52" customWidth="1"/>
    <col min="14" max="14" width="14.6640625" style="53" customWidth="1"/>
    <col min="15" max="15" width="3.77734375" style="50" customWidth="1"/>
    <col min="16" max="16" width="3.77734375" style="53" customWidth="1"/>
    <col min="17" max="17" width="4.6640625" style="35" customWidth="1"/>
    <col min="18" max="18" width="7.33203125" style="35" customWidth="1"/>
    <col min="19" max="16384" width="8.88671875" style="35"/>
  </cols>
  <sheetData>
    <row r="1" spans="1:18" ht="69" customHeight="1" x14ac:dyDescent="0.2">
      <c r="A1" s="165" t="s">
        <v>113</v>
      </c>
      <c r="B1" s="165"/>
      <c r="C1" s="165"/>
      <c r="D1" s="165"/>
      <c r="E1" s="165"/>
      <c r="F1" s="165"/>
      <c r="G1" s="165"/>
      <c r="H1" s="165"/>
      <c r="I1" s="165"/>
      <c r="J1" s="165"/>
      <c r="K1" s="165"/>
      <c r="L1" s="165"/>
      <c r="M1" s="165"/>
      <c r="N1" s="165"/>
      <c r="O1" s="165"/>
      <c r="P1" s="165"/>
    </row>
    <row r="2" spans="1:18" ht="21" customHeight="1" x14ac:dyDescent="0.2">
      <c r="A2" s="164" t="s">
        <v>24</v>
      </c>
      <c r="B2" s="164"/>
      <c r="C2" s="46"/>
      <c r="D2" s="76"/>
      <c r="E2" s="47"/>
      <c r="F2" s="76"/>
      <c r="G2" s="47"/>
      <c r="H2" s="76"/>
      <c r="I2" s="76"/>
      <c r="J2" s="164" t="s">
        <v>76</v>
      </c>
      <c r="K2" s="164"/>
      <c r="L2" s="71"/>
      <c r="M2" s="46"/>
      <c r="N2" s="71"/>
      <c r="O2" s="48"/>
      <c r="P2" s="71"/>
      <c r="Q2" s="76"/>
      <c r="R2" s="76"/>
    </row>
    <row r="3" spans="1:18" ht="21" customHeight="1" x14ac:dyDescent="0.2">
      <c r="A3" s="164" t="s">
        <v>25</v>
      </c>
      <c r="B3" s="164"/>
      <c r="C3" s="46"/>
      <c r="D3" s="76"/>
      <c r="E3" s="47"/>
      <c r="F3" s="76"/>
      <c r="G3" s="47"/>
      <c r="H3" s="76"/>
      <c r="I3" s="76"/>
      <c r="J3" s="71" t="s">
        <v>26</v>
      </c>
      <c r="K3" s="71"/>
      <c r="L3" s="71"/>
      <c r="M3" s="46"/>
      <c r="N3" s="71"/>
      <c r="O3" s="48"/>
      <c r="P3" s="71"/>
      <c r="Q3" s="76"/>
      <c r="R3" s="76"/>
    </row>
    <row r="4" spans="1:18" ht="21" customHeight="1" x14ac:dyDescent="0.2">
      <c r="A4" s="71" t="s">
        <v>27</v>
      </c>
      <c r="B4" s="70" t="s">
        <v>72</v>
      </c>
      <c r="C4" s="49" t="s">
        <v>81</v>
      </c>
      <c r="D4" s="71" t="s">
        <v>28</v>
      </c>
      <c r="E4" s="49" t="s">
        <v>77</v>
      </c>
      <c r="F4" s="71" t="s">
        <v>29</v>
      </c>
      <c r="G4" s="49" t="s">
        <v>78</v>
      </c>
      <c r="H4" s="71" t="s">
        <v>30</v>
      </c>
      <c r="I4" s="76"/>
      <c r="J4" s="72" t="s">
        <v>129</v>
      </c>
      <c r="K4" s="101" t="s">
        <v>67</v>
      </c>
      <c r="L4" s="71" t="s">
        <v>80</v>
      </c>
      <c r="M4" s="49" t="s">
        <v>130</v>
      </c>
      <c r="N4" s="70" t="s">
        <v>136</v>
      </c>
      <c r="O4" s="48"/>
      <c r="P4" s="38"/>
      <c r="Q4" s="76"/>
      <c r="R4" s="76"/>
    </row>
    <row r="5" spans="1:18" ht="21" customHeight="1" x14ac:dyDescent="0.2">
      <c r="A5" s="71" t="s">
        <v>31</v>
      </c>
      <c r="B5" s="70" t="s">
        <v>68</v>
      </c>
      <c r="C5" s="49" t="s">
        <v>84</v>
      </c>
      <c r="D5" s="71" t="s">
        <v>28</v>
      </c>
      <c r="E5" s="49" t="s">
        <v>82</v>
      </c>
      <c r="F5" s="71" t="s">
        <v>29</v>
      </c>
      <c r="G5" s="49" t="s">
        <v>78</v>
      </c>
      <c r="H5" s="71" t="s">
        <v>30</v>
      </c>
      <c r="I5" s="76"/>
      <c r="J5" s="71">
        <v>5</v>
      </c>
      <c r="K5" s="101" t="s">
        <v>67</v>
      </c>
      <c r="L5" s="71">
        <v>12</v>
      </c>
      <c r="M5" s="49" t="s">
        <v>131</v>
      </c>
      <c r="N5" s="70" t="s">
        <v>137</v>
      </c>
      <c r="O5" s="48"/>
      <c r="P5" s="38"/>
      <c r="Q5" s="76"/>
      <c r="R5" s="76"/>
    </row>
    <row r="6" spans="1:18" ht="21" customHeight="1" x14ac:dyDescent="0.2">
      <c r="A6" s="71" t="s">
        <v>32</v>
      </c>
      <c r="B6" s="70" t="s">
        <v>86</v>
      </c>
      <c r="C6" s="49" t="s">
        <v>84</v>
      </c>
      <c r="D6" s="71" t="s">
        <v>28</v>
      </c>
      <c r="E6" s="49" t="s">
        <v>87</v>
      </c>
      <c r="F6" s="71" t="s">
        <v>29</v>
      </c>
      <c r="G6" s="49"/>
      <c r="H6" s="71" t="s">
        <v>30</v>
      </c>
      <c r="I6" s="76"/>
      <c r="J6" s="71">
        <v>15</v>
      </c>
      <c r="K6" s="101" t="s">
        <v>67</v>
      </c>
      <c r="L6" s="71">
        <v>12</v>
      </c>
      <c r="M6" s="49" t="s">
        <v>132</v>
      </c>
      <c r="N6" s="70" t="s">
        <v>138</v>
      </c>
      <c r="O6" s="48"/>
      <c r="P6" s="38"/>
      <c r="Q6" s="76"/>
      <c r="R6" s="76"/>
    </row>
    <row r="7" spans="1:18" ht="21" customHeight="1" x14ac:dyDescent="0.2">
      <c r="A7" s="71" t="s">
        <v>33</v>
      </c>
      <c r="B7" s="70" t="s">
        <v>89</v>
      </c>
      <c r="C7" s="49" t="s">
        <v>87</v>
      </c>
      <c r="D7" s="71" t="s">
        <v>28</v>
      </c>
      <c r="E7" s="49" t="s">
        <v>88</v>
      </c>
      <c r="F7" s="71" t="s">
        <v>29</v>
      </c>
      <c r="G7" s="49"/>
      <c r="H7" s="71" t="s">
        <v>30</v>
      </c>
      <c r="I7" s="168"/>
      <c r="J7" s="71" t="s">
        <v>79</v>
      </c>
      <c r="K7" s="99" t="s">
        <v>68</v>
      </c>
      <c r="L7" s="71" t="s">
        <v>83</v>
      </c>
      <c r="M7" s="49" t="s">
        <v>170</v>
      </c>
      <c r="N7" s="70" t="s">
        <v>171</v>
      </c>
      <c r="O7" s="48"/>
      <c r="P7" s="38"/>
      <c r="Q7" s="76"/>
      <c r="R7" s="76"/>
    </row>
    <row r="8" spans="1:18" ht="21" customHeight="1" x14ac:dyDescent="0.2">
      <c r="A8" s="71" t="s">
        <v>34</v>
      </c>
      <c r="B8" s="70" t="s">
        <v>167</v>
      </c>
      <c r="C8" s="49" t="s">
        <v>87</v>
      </c>
      <c r="D8" s="71" t="s">
        <v>28</v>
      </c>
      <c r="E8" s="49" t="s">
        <v>88</v>
      </c>
      <c r="F8" s="71" t="s">
        <v>29</v>
      </c>
      <c r="G8" s="49"/>
      <c r="H8" s="71" t="s">
        <v>30</v>
      </c>
      <c r="I8" s="169"/>
      <c r="J8" s="72" t="s">
        <v>174</v>
      </c>
      <c r="K8" s="99" t="s">
        <v>68</v>
      </c>
      <c r="L8" s="71" t="s">
        <v>83</v>
      </c>
      <c r="M8" s="49" t="s">
        <v>173</v>
      </c>
      <c r="N8" s="70" t="s">
        <v>172</v>
      </c>
      <c r="O8" s="48"/>
      <c r="P8" s="38"/>
      <c r="Q8" s="76"/>
      <c r="R8" s="76"/>
    </row>
    <row r="9" spans="1:18" ht="21" customHeight="1" x14ac:dyDescent="0.2">
      <c r="A9" s="71" t="s">
        <v>35</v>
      </c>
      <c r="B9" s="70" t="s">
        <v>66</v>
      </c>
      <c r="C9" s="49" t="s">
        <v>92</v>
      </c>
      <c r="D9" s="71" t="s">
        <v>28</v>
      </c>
      <c r="E9" s="49" t="s">
        <v>93</v>
      </c>
      <c r="F9" s="71" t="s">
        <v>29</v>
      </c>
      <c r="G9" s="49"/>
      <c r="H9" s="71" t="s">
        <v>30</v>
      </c>
      <c r="I9" s="76"/>
      <c r="J9" s="71" t="s">
        <v>79</v>
      </c>
      <c r="K9" s="99" t="s">
        <v>133</v>
      </c>
      <c r="L9" s="71" t="s">
        <v>83</v>
      </c>
      <c r="M9" s="49" t="s">
        <v>134</v>
      </c>
      <c r="N9" s="70" t="s">
        <v>139</v>
      </c>
      <c r="O9" s="48"/>
      <c r="P9" s="38"/>
      <c r="Q9" s="76"/>
      <c r="R9" s="76"/>
    </row>
    <row r="10" spans="1:18" ht="21" customHeight="1" x14ac:dyDescent="0.2">
      <c r="A10" s="163" t="s">
        <v>201</v>
      </c>
      <c r="B10" s="164"/>
      <c r="C10" s="164"/>
      <c r="D10" s="164"/>
      <c r="E10" s="164"/>
      <c r="F10" s="164"/>
      <c r="G10" s="164"/>
      <c r="H10" s="164"/>
      <c r="I10" s="76"/>
      <c r="J10" s="71" t="s">
        <v>79</v>
      </c>
      <c r="K10" s="99" t="s">
        <v>133</v>
      </c>
      <c r="L10" s="71" t="s">
        <v>83</v>
      </c>
      <c r="M10" s="49" t="s">
        <v>135</v>
      </c>
      <c r="N10" s="70" t="s">
        <v>140</v>
      </c>
      <c r="O10" s="48"/>
      <c r="P10" s="38"/>
      <c r="Q10" s="76"/>
      <c r="R10" s="76"/>
    </row>
    <row r="11" spans="1:18" ht="21" customHeight="1" x14ac:dyDescent="0.2">
      <c r="A11" s="76"/>
      <c r="B11" s="76"/>
      <c r="C11" s="46"/>
      <c r="D11" s="76"/>
      <c r="E11" s="47"/>
      <c r="F11" s="76"/>
      <c r="G11" s="47"/>
      <c r="H11" s="76"/>
      <c r="I11" s="76"/>
      <c r="J11" s="76"/>
      <c r="O11" s="48"/>
      <c r="P11" s="48"/>
      <c r="Q11" s="76"/>
      <c r="R11" s="76"/>
    </row>
    <row r="12" spans="1:18" ht="21" customHeight="1" x14ac:dyDescent="0.2">
      <c r="A12" s="164" t="s">
        <v>36</v>
      </c>
      <c r="B12" s="164"/>
      <c r="C12" s="46"/>
      <c r="D12" s="76"/>
      <c r="E12" s="47"/>
      <c r="F12" s="76"/>
      <c r="G12" s="47"/>
      <c r="H12" s="76"/>
      <c r="I12" s="76"/>
      <c r="J12" s="71" t="s">
        <v>37</v>
      </c>
      <c r="O12" s="48"/>
      <c r="P12" s="48"/>
      <c r="Q12" s="76"/>
      <c r="R12" s="76"/>
    </row>
    <row r="13" spans="1:18" ht="21" customHeight="1" x14ac:dyDescent="0.2">
      <c r="A13" s="71" t="s">
        <v>27</v>
      </c>
      <c r="B13" s="70" t="s">
        <v>141</v>
      </c>
      <c r="C13" s="49" t="s">
        <v>93</v>
      </c>
      <c r="D13" s="71" t="s">
        <v>28</v>
      </c>
      <c r="E13" s="49" t="s">
        <v>77</v>
      </c>
      <c r="F13" s="71" t="s">
        <v>29</v>
      </c>
      <c r="G13" s="49"/>
      <c r="H13" s="71" t="s">
        <v>30</v>
      </c>
      <c r="I13" s="76"/>
      <c r="J13" s="72" t="s">
        <v>79</v>
      </c>
      <c r="K13" s="101" t="s">
        <v>67</v>
      </c>
      <c r="L13" s="71" t="s">
        <v>83</v>
      </c>
      <c r="M13" s="49" t="s">
        <v>146</v>
      </c>
      <c r="N13" s="70" t="s">
        <v>154</v>
      </c>
      <c r="O13" s="48"/>
      <c r="P13" s="48"/>
      <c r="Q13" s="76"/>
      <c r="R13" s="76"/>
    </row>
    <row r="14" spans="1:18" ht="21" customHeight="1" x14ac:dyDescent="0.2">
      <c r="A14" s="71" t="s">
        <v>31</v>
      </c>
      <c r="B14" s="70" t="s">
        <v>97</v>
      </c>
      <c r="C14" s="49" t="s">
        <v>88</v>
      </c>
      <c r="D14" s="71" t="s">
        <v>28</v>
      </c>
      <c r="E14" s="49" t="s">
        <v>95</v>
      </c>
      <c r="F14" s="71" t="s">
        <v>29</v>
      </c>
      <c r="G14" s="49" t="s">
        <v>162</v>
      </c>
      <c r="H14" s="71" t="s">
        <v>30</v>
      </c>
      <c r="I14" s="76"/>
      <c r="J14" s="71" t="s">
        <v>79</v>
      </c>
      <c r="K14" s="101" t="s">
        <v>67</v>
      </c>
      <c r="L14" s="71" t="s">
        <v>83</v>
      </c>
      <c r="M14" s="49" t="s">
        <v>159</v>
      </c>
      <c r="N14" s="70" t="s">
        <v>155</v>
      </c>
      <c r="P14" s="38"/>
      <c r="Q14" s="76"/>
      <c r="R14" s="76"/>
    </row>
    <row r="15" spans="1:18" ht="21" customHeight="1" x14ac:dyDescent="0.2">
      <c r="A15" s="71" t="s">
        <v>32</v>
      </c>
      <c r="B15" s="70" t="s">
        <v>194</v>
      </c>
      <c r="C15" s="49" t="s">
        <v>94</v>
      </c>
      <c r="D15" s="71" t="s">
        <v>28</v>
      </c>
      <c r="E15" s="49" t="s">
        <v>88</v>
      </c>
      <c r="F15" s="71" t="s">
        <v>29</v>
      </c>
      <c r="G15" s="49" t="s">
        <v>98</v>
      </c>
      <c r="H15" s="71" t="s">
        <v>30</v>
      </c>
      <c r="I15" s="76"/>
      <c r="J15" s="71" t="s">
        <v>79</v>
      </c>
      <c r="K15" s="101" t="s">
        <v>67</v>
      </c>
      <c r="L15" s="71" t="s">
        <v>83</v>
      </c>
      <c r="M15" s="49" t="s">
        <v>85</v>
      </c>
      <c r="N15" s="70" t="s">
        <v>156</v>
      </c>
      <c r="P15" s="38"/>
      <c r="Q15" s="76"/>
      <c r="R15" s="76"/>
    </row>
    <row r="16" spans="1:18" ht="21" customHeight="1" x14ac:dyDescent="0.2">
      <c r="A16" s="71" t="s">
        <v>33</v>
      </c>
      <c r="B16" s="70" t="s">
        <v>196</v>
      </c>
      <c r="C16" s="49" t="s">
        <v>94</v>
      </c>
      <c r="D16" s="71" t="s">
        <v>28</v>
      </c>
      <c r="E16" s="49" t="s">
        <v>88</v>
      </c>
      <c r="F16" s="71" t="s">
        <v>29</v>
      </c>
      <c r="G16" s="49" t="s">
        <v>163</v>
      </c>
      <c r="H16" s="71" t="s">
        <v>30</v>
      </c>
      <c r="I16" s="76"/>
      <c r="J16" s="71" t="s">
        <v>79</v>
      </c>
      <c r="K16" s="101" t="s">
        <v>67</v>
      </c>
      <c r="L16" s="71" t="s">
        <v>83</v>
      </c>
      <c r="M16" s="49" t="s">
        <v>99</v>
      </c>
      <c r="N16" s="70" t="s">
        <v>157</v>
      </c>
      <c r="P16" s="38"/>
      <c r="Q16" s="76"/>
      <c r="R16" s="76"/>
    </row>
    <row r="17" spans="1:18" ht="21" customHeight="1" x14ac:dyDescent="0.2">
      <c r="A17" s="71" t="s">
        <v>34</v>
      </c>
      <c r="B17" s="70" t="s">
        <v>70</v>
      </c>
      <c r="C17" s="49" t="s">
        <v>78</v>
      </c>
      <c r="D17" s="71" t="s">
        <v>28</v>
      </c>
      <c r="E17" s="49" t="s">
        <v>88</v>
      </c>
      <c r="F17" s="71" t="s">
        <v>29</v>
      </c>
      <c r="G17" s="49" t="s">
        <v>164</v>
      </c>
      <c r="H17" s="71" t="s">
        <v>30</v>
      </c>
      <c r="I17" s="76"/>
      <c r="J17" s="71" t="s">
        <v>79</v>
      </c>
      <c r="K17" s="101" t="s">
        <v>67</v>
      </c>
      <c r="L17" s="71" t="s">
        <v>83</v>
      </c>
      <c r="M17" s="49" t="s">
        <v>160</v>
      </c>
      <c r="N17" s="70" t="s">
        <v>158</v>
      </c>
      <c r="P17" s="38"/>
      <c r="Q17" s="76"/>
      <c r="R17" s="76"/>
    </row>
    <row r="18" spans="1:18" ht="21" customHeight="1" x14ac:dyDescent="0.2">
      <c r="A18" s="71" t="s">
        <v>35</v>
      </c>
      <c r="B18" s="70" t="s">
        <v>69</v>
      </c>
      <c r="C18" s="49" t="s">
        <v>90</v>
      </c>
      <c r="D18" s="71" t="s">
        <v>28</v>
      </c>
      <c r="E18" s="49" t="s">
        <v>81</v>
      </c>
      <c r="F18" s="71" t="s">
        <v>29</v>
      </c>
      <c r="G18" s="49" t="s">
        <v>165</v>
      </c>
      <c r="H18" s="71" t="s">
        <v>30</v>
      </c>
      <c r="I18" s="76"/>
      <c r="J18" s="71" t="s">
        <v>96</v>
      </c>
      <c r="K18" s="99" t="s">
        <v>62</v>
      </c>
      <c r="L18" s="71" t="s">
        <v>83</v>
      </c>
      <c r="M18" s="51" t="s">
        <v>175</v>
      </c>
      <c r="N18" s="38" t="s">
        <v>176</v>
      </c>
      <c r="P18" s="38"/>
      <c r="Q18" s="76"/>
      <c r="R18" s="76"/>
    </row>
    <row r="19" spans="1:18" ht="21" customHeight="1" x14ac:dyDescent="0.2">
      <c r="A19" s="163" t="s">
        <v>207</v>
      </c>
      <c r="B19" s="164"/>
      <c r="C19" s="164"/>
      <c r="D19" s="164"/>
      <c r="E19" s="164"/>
      <c r="F19" s="164"/>
      <c r="G19" s="164"/>
      <c r="H19" s="164"/>
      <c r="I19" s="76"/>
      <c r="J19" s="71" t="s">
        <v>79</v>
      </c>
      <c r="K19" s="99" t="s">
        <v>63</v>
      </c>
      <c r="L19" s="71" t="s">
        <v>83</v>
      </c>
      <c r="M19" s="49" t="s">
        <v>178</v>
      </c>
      <c r="N19" s="70" t="s">
        <v>177</v>
      </c>
      <c r="P19" s="38"/>
      <c r="Q19" s="76"/>
      <c r="R19" s="76"/>
    </row>
    <row r="20" spans="1:18" ht="21" customHeight="1" x14ac:dyDescent="0.2">
      <c r="A20" s="76"/>
      <c r="B20" s="76"/>
      <c r="C20" s="46"/>
      <c r="D20" s="76"/>
      <c r="E20" s="47"/>
      <c r="F20" s="76"/>
      <c r="G20" s="47"/>
      <c r="H20" s="76"/>
      <c r="I20" s="76"/>
      <c r="J20" s="71"/>
      <c r="K20" s="71"/>
      <c r="L20" s="71"/>
      <c r="M20" s="46"/>
      <c r="N20" s="71"/>
      <c r="O20" s="48"/>
      <c r="P20" s="38"/>
      <c r="Q20" s="76"/>
      <c r="R20" s="76"/>
    </row>
    <row r="21" spans="1:18" ht="21" customHeight="1" x14ac:dyDescent="0.2">
      <c r="A21" s="164" t="s">
        <v>38</v>
      </c>
      <c r="B21" s="164"/>
      <c r="C21" s="166" t="s">
        <v>197</v>
      </c>
      <c r="D21" s="166"/>
      <c r="E21" s="166"/>
      <c r="F21" s="166"/>
      <c r="G21" s="166"/>
      <c r="H21" s="166"/>
      <c r="I21" s="76"/>
      <c r="J21" s="164" t="s">
        <v>39</v>
      </c>
      <c r="K21" s="164"/>
      <c r="L21" s="71"/>
      <c r="M21" s="46"/>
      <c r="N21" s="71"/>
      <c r="O21" s="48"/>
      <c r="P21" s="48"/>
      <c r="Q21" s="76"/>
      <c r="R21" s="76"/>
    </row>
    <row r="22" spans="1:18" ht="21" customHeight="1" x14ac:dyDescent="0.2">
      <c r="A22" s="71" t="s">
        <v>27</v>
      </c>
      <c r="B22" s="99" t="s">
        <v>182</v>
      </c>
      <c r="C22" s="49"/>
      <c r="D22" s="71"/>
      <c r="E22" s="49"/>
      <c r="F22" s="71"/>
      <c r="G22" s="49"/>
      <c r="H22" s="71"/>
      <c r="I22" s="76"/>
      <c r="J22" s="71" t="s">
        <v>40</v>
      </c>
      <c r="K22" s="101" t="s">
        <v>67</v>
      </c>
      <c r="L22" s="71" t="s">
        <v>83</v>
      </c>
      <c r="M22" s="49" t="s">
        <v>100</v>
      </c>
      <c r="N22" s="70" t="s">
        <v>101</v>
      </c>
      <c r="O22" s="48"/>
      <c r="P22" s="48"/>
      <c r="Q22" s="76"/>
      <c r="R22" s="76"/>
    </row>
    <row r="23" spans="1:18" ht="21" customHeight="1" x14ac:dyDescent="0.2">
      <c r="A23" s="71" t="s">
        <v>31</v>
      </c>
      <c r="B23" s="99" t="s">
        <v>71</v>
      </c>
      <c r="C23" s="49"/>
      <c r="D23" s="71"/>
      <c r="E23" s="49"/>
      <c r="F23" s="71"/>
      <c r="G23" s="49"/>
      <c r="H23" s="71"/>
      <c r="I23" s="76"/>
      <c r="J23" s="71" t="s">
        <v>41</v>
      </c>
      <c r="K23" s="99" t="s">
        <v>141</v>
      </c>
      <c r="L23" s="71" t="s">
        <v>83</v>
      </c>
      <c r="M23" s="49" t="s">
        <v>142</v>
      </c>
      <c r="N23" s="70" t="s">
        <v>143</v>
      </c>
      <c r="O23" s="48"/>
      <c r="P23" s="48"/>
      <c r="Q23" s="76"/>
      <c r="R23" s="76"/>
    </row>
    <row r="24" spans="1:18" ht="21" customHeight="1" x14ac:dyDescent="0.2">
      <c r="A24" s="71" t="s">
        <v>32</v>
      </c>
      <c r="B24" s="99" t="s">
        <v>183</v>
      </c>
      <c r="C24" s="49"/>
      <c r="D24" s="71"/>
      <c r="E24" s="49"/>
      <c r="F24" s="71"/>
      <c r="G24" s="49"/>
      <c r="H24" s="71"/>
      <c r="I24" s="76"/>
      <c r="J24" s="71" t="s">
        <v>42</v>
      </c>
      <c r="K24" s="99" t="s">
        <v>184</v>
      </c>
      <c r="L24" s="71" t="s">
        <v>83</v>
      </c>
      <c r="M24" s="49" t="s">
        <v>185</v>
      </c>
      <c r="N24" s="70" t="s">
        <v>186</v>
      </c>
      <c r="O24" s="68"/>
      <c r="P24" s="38"/>
      <c r="Q24" s="76"/>
      <c r="R24" s="76"/>
    </row>
    <row r="25" spans="1:18" ht="21" customHeight="1" x14ac:dyDescent="0.2">
      <c r="A25" s="71" t="s">
        <v>33</v>
      </c>
      <c r="B25" s="99" t="s">
        <v>161</v>
      </c>
      <c r="C25" s="49"/>
      <c r="D25" s="71"/>
      <c r="E25" s="49"/>
      <c r="F25" s="71"/>
      <c r="G25" s="49"/>
      <c r="H25" s="71"/>
      <c r="I25" s="76"/>
      <c r="J25" s="72"/>
      <c r="K25" s="70"/>
      <c r="L25" s="71"/>
      <c r="M25" s="49"/>
      <c r="N25" s="70"/>
      <c r="O25" s="48"/>
      <c r="P25" s="38"/>
      <c r="Q25" s="76"/>
      <c r="R25" s="76"/>
    </row>
    <row r="26" spans="1:18" ht="21" customHeight="1" x14ac:dyDescent="0.2">
      <c r="A26" s="71" t="s">
        <v>34</v>
      </c>
      <c r="B26" s="99" t="s">
        <v>189</v>
      </c>
      <c r="C26" s="49"/>
      <c r="D26" s="71"/>
      <c r="E26" s="49"/>
      <c r="F26" s="71"/>
      <c r="G26" s="49"/>
      <c r="H26" s="71"/>
      <c r="I26" s="76"/>
      <c r="J26" s="71" t="s">
        <v>43</v>
      </c>
      <c r="K26" s="101" t="s">
        <v>67</v>
      </c>
      <c r="L26" s="71" t="s">
        <v>83</v>
      </c>
      <c r="M26" s="49" t="s">
        <v>179</v>
      </c>
      <c r="N26" s="70" t="s">
        <v>102</v>
      </c>
      <c r="O26" s="48"/>
      <c r="P26" s="38"/>
      <c r="Q26" s="76"/>
      <c r="R26" s="76"/>
    </row>
    <row r="27" spans="1:18" ht="21" customHeight="1" x14ac:dyDescent="0.2">
      <c r="A27" s="71" t="s">
        <v>35</v>
      </c>
      <c r="B27" s="95" t="s">
        <v>198</v>
      </c>
      <c r="C27" s="96"/>
      <c r="D27" s="96"/>
      <c r="E27" s="96"/>
      <c r="F27" s="96"/>
      <c r="G27" s="96"/>
      <c r="H27" s="96"/>
      <c r="I27" s="76"/>
      <c r="J27" s="71" t="s">
        <v>44</v>
      </c>
      <c r="K27" s="99" t="s">
        <v>180</v>
      </c>
      <c r="L27" s="71" t="s">
        <v>83</v>
      </c>
      <c r="M27" s="49" t="s">
        <v>94</v>
      </c>
      <c r="N27" s="70" t="s">
        <v>181</v>
      </c>
      <c r="O27" s="48"/>
      <c r="P27" s="35"/>
      <c r="Q27" s="76"/>
      <c r="R27" s="76"/>
    </row>
    <row r="28" spans="1:18" ht="21" customHeight="1" x14ac:dyDescent="0.2">
      <c r="A28" s="71" t="s">
        <v>114</v>
      </c>
      <c r="B28" s="90" t="s">
        <v>187</v>
      </c>
      <c r="C28" s="76"/>
      <c r="D28" s="76"/>
      <c r="E28" s="76"/>
      <c r="F28" s="76"/>
      <c r="G28" s="76"/>
      <c r="H28" s="76"/>
      <c r="I28" s="76"/>
      <c r="K28" s="70"/>
      <c r="L28" s="35"/>
      <c r="M28" s="49"/>
      <c r="N28" s="70"/>
      <c r="O28" s="48"/>
      <c r="P28" s="35"/>
      <c r="Q28" s="76"/>
      <c r="R28" s="76"/>
    </row>
    <row r="29" spans="1:18" ht="21" customHeight="1" x14ac:dyDescent="0.2">
      <c r="A29" s="71" t="s">
        <v>200</v>
      </c>
      <c r="B29" s="95" t="s">
        <v>199</v>
      </c>
      <c r="C29" s="96"/>
      <c r="D29" s="96"/>
      <c r="E29" s="96"/>
      <c r="F29" s="96"/>
      <c r="G29" s="96"/>
      <c r="H29" s="96"/>
      <c r="I29" s="96"/>
      <c r="K29" s="70"/>
      <c r="L29" s="35"/>
      <c r="M29" s="49"/>
      <c r="N29" s="70"/>
      <c r="O29" s="48"/>
      <c r="P29" s="35"/>
      <c r="Q29" s="96"/>
      <c r="R29" s="96"/>
    </row>
    <row r="30" spans="1:18" ht="21" customHeight="1" x14ac:dyDescent="0.2">
      <c r="A30" s="167"/>
      <c r="B30" s="164"/>
      <c r="C30" s="46"/>
      <c r="D30" s="76"/>
      <c r="E30" s="47"/>
      <c r="F30" s="76"/>
      <c r="G30" s="47"/>
      <c r="H30" s="76"/>
      <c r="I30" s="76"/>
      <c r="J30" s="164" t="s">
        <v>45</v>
      </c>
      <c r="K30" s="164"/>
      <c r="L30" s="35"/>
      <c r="M30" s="46"/>
      <c r="N30" s="71"/>
      <c r="O30" s="48"/>
      <c r="P30" s="35"/>
      <c r="Q30" s="76"/>
      <c r="R30" s="76"/>
    </row>
    <row r="31" spans="1:18" ht="21" customHeight="1" x14ac:dyDescent="0.2">
      <c r="A31" s="71"/>
      <c r="B31" s="70"/>
      <c r="C31" s="49"/>
      <c r="D31" s="71"/>
      <c r="E31" s="49"/>
      <c r="F31" s="71"/>
      <c r="G31" s="49"/>
      <c r="H31" s="71"/>
      <c r="I31" s="76"/>
      <c r="J31" s="71" t="s">
        <v>40</v>
      </c>
      <c r="K31" s="101" t="s">
        <v>103</v>
      </c>
      <c r="L31" s="71" t="s">
        <v>83</v>
      </c>
      <c r="M31" s="75" t="s">
        <v>104</v>
      </c>
      <c r="N31" s="72" t="s">
        <v>105</v>
      </c>
      <c r="O31" s="35">
        <v>36</v>
      </c>
      <c r="P31" s="38" t="s">
        <v>53</v>
      </c>
      <c r="Q31" s="76"/>
      <c r="R31" s="76"/>
    </row>
    <row r="32" spans="1:18" ht="21" customHeight="1" x14ac:dyDescent="0.2">
      <c r="A32" s="71"/>
      <c r="B32" s="70"/>
      <c r="C32" s="49"/>
      <c r="D32" s="71"/>
      <c r="E32" s="49"/>
      <c r="F32" s="71"/>
      <c r="G32" s="49"/>
      <c r="H32" s="71"/>
      <c r="I32" s="76"/>
      <c r="J32" s="71" t="s">
        <v>41</v>
      </c>
      <c r="K32" s="101" t="s">
        <v>144</v>
      </c>
      <c r="L32" s="71" t="s">
        <v>83</v>
      </c>
      <c r="M32" s="53">
        <v>2</v>
      </c>
      <c r="N32" s="78" t="s">
        <v>145</v>
      </c>
      <c r="O32" s="35">
        <v>43</v>
      </c>
      <c r="P32" s="38" t="s">
        <v>53</v>
      </c>
      <c r="Q32" s="76"/>
      <c r="R32" s="76"/>
    </row>
    <row r="33" spans="1:18" ht="21" customHeight="1" x14ac:dyDescent="0.2">
      <c r="A33" s="71"/>
      <c r="B33" s="70"/>
      <c r="C33" s="49"/>
      <c r="D33" s="71"/>
      <c r="E33" s="49"/>
      <c r="F33" s="71"/>
      <c r="G33" s="49"/>
      <c r="H33" s="71"/>
      <c r="I33" s="76"/>
      <c r="J33" s="71" t="s">
        <v>42</v>
      </c>
      <c r="K33" s="101" t="s">
        <v>187</v>
      </c>
      <c r="L33" s="71" t="s">
        <v>83</v>
      </c>
      <c r="M33" s="49" t="s">
        <v>170</v>
      </c>
      <c r="N33" s="70" t="s">
        <v>188</v>
      </c>
      <c r="O33" s="35">
        <v>42</v>
      </c>
      <c r="P33" s="38" t="s">
        <v>53</v>
      </c>
      <c r="Q33" s="76"/>
      <c r="R33" s="76"/>
    </row>
    <row r="34" spans="1:18" ht="21" customHeight="1" x14ac:dyDescent="0.2">
      <c r="A34" s="71"/>
      <c r="B34" s="70"/>
      <c r="C34" s="49"/>
      <c r="D34" s="71"/>
      <c r="E34" s="49"/>
      <c r="F34" s="71"/>
      <c r="G34" s="49"/>
      <c r="H34" s="71"/>
      <c r="I34" s="76"/>
      <c r="J34" s="71" t="s">
        <v>43</v>
      </c>
      <c r="K34" s="101" t="s">
        <v>67</v>
      </c>
      <c r="L34" s="71" t="s">
        <v>80</v>
      </c>
      <c r="M34" s="49" t="s">
        <v>146</v>
      </c>
      <c r="N34" s="70" t="s">
        <v>147</v>
      </c>
      <c r="O34" s="35">
        <v>24</v>
      </c>
      <c r="P34" s="38" t="s">
        <v>53</v>
      </c>
      <c r="Q34" s="76"/>
      <c r="R34" s="76"/>
    </row>
    <row r="35" spans="1:18" ht="21" customHeight="1" x14ac:dyDescent="0.2">
      <c r="A35" s="71"/>
      <c r="B35" s="76"/>
      <c r="C35" s="49"/>
      <c r="I35" s="76"/>
      <c r="J35" s="72" t="s">
        <v>43</v>
      </c>
      <c r="K35" s="99" t="s">
        <v>150</v>
      </c>
      <c r="L35" s="71" t="s">
        <v>80</v>
      </c>
      <c r="M35" s="49" t="s">
        <v>81</v>
      </c>
      <c r="N35" s="70" t="s">
        <v>148</v>
      </c>
      <c r="O35" s="35">
        <v>24</v>
      </c>
      <c r="P35" s="38" t="s">
        <v>53</v>
      </c>
      <c r="Q35" s="76"/>
      <c r="R35" s="76"/>
    </row>
    <row r="36" spans="1:18" ht="21" customHeight="1" x14ac:dyDescent="0.2">
      <c r="A36" s="163"/>
      <c r="B36" s="164"/>
      <c r="C36" s="164"/>
      <c r="D36" s="164"/>
      <c r="E36" s="164"/>
      <c r="F36" s="164"/>
      <c r="G36" s="164"/>
      <c r="H36" s="164"/>
      <c r="I36" s="76"/>
      <c r="J36" s="98" t="s">
        <v>44</v>
      </c>
      <c r="K36" s="99" t="s">
        <v>151</v>
      </c>
      <c r="L36" s="71" t="s">
        <v>80</v>
      </c>
      <c r="M36" s="49" t="s">
        <v>152</v>
      </c>
      <c r="N36" s="70" t="s">
        <v>153</v>
      </c>
      <c r="O36" s="35">
        <v>24</v>
      </c>
      <c r="P36" s="38" t="s">
        <v>53</v>
      </c>
      <c r="Q36" s="76"/>
      <c r="R36" s="76"/>
    </row>
    <row r="37" spans="1:18" ht="21" customHeight="1" x14ac:dyDescent="0.2">
      <c r="A37" s="96" t="s">
        <v>46</v>
      </c>
      <c r="B37" s="97"/>
      <c r="C37" s="49"/>
      <c r="D37" s="71"/>
      <c r="E37" s="49"/>
      <c r="F37" s="71"/>
      <c r="G37" s="49"/>
      <c r="H37" s="71"/>
      <c r="I37" s="76"/>
      <c r="J37" s="98"/>
      <c r="K37" s="70"/>
      <c r="L37" s="71"/>
      <c r="M37" s="49"/>
      <c r="N37" s="70"/>
      <c r="O37" s="35"/>
      <c r="P37" s="38"/>
      <c r="Q37" s="76"/>
      <c r="R37" s="76"/>
    </row>
    <row r="38" spans="1:18" ht="21" customHeight="1" x14ac:dyDescent="0.2">
      <c r="A38" s="71" t="s">
        <v>27</v>
      </c>
      <c r="B38" s="70" t="s">
        <v>61</v>
      </c>
      <c r="C38" s="49" t="s">
        <v>91</v>
      </c>
      <c r="D38" s="71" t="s">
        <v>28</v>
      </c>
      <c r="E38" s="49" t="s">
        <v>92</v>
      </c>
      <c r="F38" s="71" t="s">
        <v>29</v>
      </c>
      <c r="G38" s="49" t="s">
        <v>92</v>
      </c>
      <c r="H38" s="71" t="s">
        <v>30</v>
      </c>
      <c r="I38" s="76"/>
      <c r="J38" s="164" t="s">
        <v>48</v>
      </c>
      <c r="K38" s="164"/>
      <c r="L38" s="35"/>
      <c r="M38" s="35"/>
      <c r="O38" s="35"/>
      <c r="P38" s="35"/>
      <c r="Q38" s="76"/>
      <c r="R38" s="76"/>
    </row>
    <row r="39" spans="1:18" ht="21" customHeight="1" x14ac:dyDescent="0.2">
      <c r="A39" s="71" t="s">
        <v>31</v>
      </c>
      <c r="B39" s="70" t="s">
        <v>62</v>
      </c>
      <c r="C39" s="49" t="s">
        <v>88</v>
      </c>
      <c r="D39" s="71" t="s">
        <v>28</v>
      </c>
      <c r="E39" s="49" t="s">
        <v>78</v>
      </c>
      <c r="F39" s="71" t="s">
        <v>29</v>
      </c>
      <c r="G39" s="49" t="s">
        <v>92</v>
      </c>
      <c r="H39" s="71" t="s">
        <v>30</v>
      </c>
      <c r="I39" s="76"/>
      <c r="K39" s="78" t="s">
        <v>190</v>
      </c>
      <c r="M39" s="53"/>
      <c r="N39" s="78" t="s">
        <v>191</v>
      </c>
      <c r="P39" s="35"/>
      <c r="Q39" s="76"/>
      <c r="R39" s="76"/>
    </row>
    <row r="40" spans="1:18" ht="21" customHeight="1" x14ac:dyDescent="0.2">
      <c r="A40" s="71" t="s">
        <v>32</v>
      </c>
      <c r="B40" s="70" t="s">
        <v>63</v>
      </c>
      <c r="C40" s="49" t="s">
        <v>94</v>
      </c>
      <c r="D40" s="71" t="s">
        <v>28</v>
      </c>
      <c r="E40" s="49" t="s">
        <v>94</v>
      </c>
      <c r="F40" s="71" t="s">
        <v>29</v>
      </c>
      <c r="G40" s="49" t="s">
        <v>92</v>
      </c>
      <c r="H40" s="71" t="s">
        <v>30</v>
      </c>
      <c r="I40" s="76"/>
      <c r="K40" s="35"/>
      <c r="L40" s="35"/>
      <c r="M40" s="35"/>
      <c r="N40" s="78" t="s">
        <v>192</v>
      </c>
      <c r="O40" s="35"/>
      <c r="P40" s="35"/>
      <c r="Q40" s="76"/>
      <c r="R40" s="76"/>
    </row>
    <row r="41" spans="1:18" ht="21" customHeight="1" x14ac:dyDescent="0.2">
      <c r="A41" s="71" t="s">
        <v>33</v>
      </c>
      <c r="B41" s="70" t="s">
        <v>65</v>
      </c>
      <c r="C41" s="49" t="s">
        <v>78</v>
      </c>
      <c r="D41" s="71" t="s">
        <v>28</v>
      </c>
      <c r="E41" s="49" t="s">
        <v>88</v>
      </c>
      <c r="F41" s="71" t="s">
        <v>29</v>
      </c>
      <c r="G41" s="49" t="s">
        <v>92</v>
      </c>
      <c r="H41" s="71" t="s">
        <v>30</v>
      </c>
      <c r="I41" s="76"/>
      <c r="K41" s="35"/>
      <c r="L41" s="35"/>
      <c r="M41" s="35"/>
      <c r="O41" s="35"/>
      <c r="P41" s="35"/>
      <c r="Q41" s="76"/>
      <c r="R41" s="76"/>
    </row>
    <row r="42" spans="1:18" ht="21" customHeight="1" x14ac:dyDescent="0.2">
      <c r="A42" s="71" t="s">
        <v>34</v>
      </c>
      <c r="B42" s="70" t="s">
        <v>64</v>
      </c>
      <c r="C42" s="49" t="s">
        <v>92</v>
      </c>
      <c r="D42" s="71" t="s">
        <v>28</v>
      </c>
      <c r="E42" s="49" t="s">
        <v>91</v>
      </c>
      <c r="F42" s="71" t="s">
        <v>29</v>
      </c>
      <c r="G42" s="49" t="s">
        <v>92</v>
      </c>
      <c r="H42" s="71" t="s">
        <v>30</v>
      </c>
      <c r="I42" s="76"/>
      <c r="K42" s="35"/>
      <c r="L42" s="35"/>
      <c r="M42" s="35"/>
      <c r="O42" s="35"/>
      <c r="P42" s="35"/>
      <c r="Q42" s="76"/>
      <c r="R42" s="76"/>
    </row>
    <row r="43" spans="1:18" ht="21" customHeight="1" x14ac:dyDescent="0.2">
      <c r="A43" s="71"/>
      <c r="B43" s="70"/>
      <c r="C43" s="49"/>
      <c r="D43" s="71"/>
      <c r="E43" s="49"/>
      <c r="F43" s="71"/>
      <c r="G43" s="49"/>
      <c r="H43" s="71"/>
      <c r="I43" s="76"/>
      <c r="K43" s="35"/>
      <c r="L43" s="35"/>
      <c r="M43" s="35"/>
      <c r="O43" s="35"/>
      <c r="P43" s="35"/>
      <c r="Q43" s="76"/>
      <c r="R43" s="76"/>
    </row>
    <row r="44" spans="1:18" ht="21" customHeight="1" x14ac:dyDescent="0.2">
      <c r="A44" s="163"/>
      <c r="B44" s="164"/>
      <c r="C44" s="164"/>
      <c r="D44" s="164"/>
      <c r="E44" s="164"/>
      <c r="F44" s="164"/>
      <c r="G44" s="164"/>
      <c r="H44" s="164"/>
      <c r="K44" s="35"/>
      <c r="L44" s="35"/>
      <c r="M44" s="35"/>
      <c r="O44" s="35"/>
      <c r="P44" s="35"/>
      <c r="Q44" s="76"/>
      <c r="R44" s="76"/>
    </row>
    <row r="45" spans="1:18" ht="21" customHeight="1" x14ac:dyDescent="0.2">
      <c r="A45" s="96" t="s">
        <v>47</v>
      </c>
      <c r="B45" s="97"/>
      <c r="C45" s="166" t="s">
        <v>197</v>
      </c>
      <c r="D45" s="166"/>
      <c r="E45" s="166"/>
      <c r="F45" s="166"/>
      <c r="G45" s="166"/>
      <c r="H45" s="166"/>
      <c r="K45" s="35"/>
      <c r="L45" s="35"/>
      <c r="M45" s="35"/>
      <c r="O45" s="35"/>
      <c r="P45" s="35"/>
      <c r="Q45" s="76"/>
      <c r="R45" s="76"/>
    </row>
    <row r="46" spans="1:18" ht="21" customHeight="1" x14ac:dyDescent="0.2">
      <c r="A46" s="71" t="s">
        <v>27</v>
      </c>
      <c r="B46" s="99" t="s">
        <v>180</v>
      </c>
      <c r="C46" s="49"/>
      <c r="D46" s="96"/>
      <c r="E46" s="96"/>
      <c r="F46" s="96"/>
      <c r="G46" s="96"/>
      <c r="H46" s="96"/>
      <c r="K46" s="35"/>
      <c r="L46" s="35"/>
      <c r="M46" s="35"/>
      <c r="O46" s="35"/>
      <c r="P46" s="35"/>
      <c r="Q46" s="76"/>
      <c r="R46" s="76"/>
    </row>
    <row r="47" spans="1:18" ht="21" customHeight="1" x14ac:dyDescent="0.2">
      <c r="A47" s="71" t="s">
        <v>31</v>
      </c>
      <c r="B47" s="99" t="s">
        <v>66</v>
      </c>
      <c r="C47" s="49"/>
      <c r="E47" s="35"/>
      <c r="G47" s="35"/>
      <c r="K47" s="35"/>
      <c r="L47" s="70"/>
      <c r="M47" s="71"/>
      <c r="N47" s="71"/>
      <c r="O47" s="35"/>
      <c r="P47" s="35"/>
      <c r="Q47" s="76"/>
      <c r="R47" s="76"/>
    </row>
    <row r="48" spans="1:18" ht="21" customHeight="1" x14ac:dyDescent="0.2">
      <c r="A48" s="71" t="s">
        <v>32</v>
      </c>
      <c r="B48" s="99" t="s">
        <v>193</v>
      </c>
      <c r="C48" s="49"/>
      <c r="E48" s="35"/>
      <c r="G48" s="35"/>
      <c r="K48" s="35"/>
      <c r="L48" s="35"/>
      <c r="M48" s="35"/>
      <c r="O48" s="35"/>
      <c r="P48" s="35"/>
      <c r="Q48" s="76"/>
      <c r="R48" s="76"/>
    </row>
    <row r="49" spans="1:18" ht="21" customHeight="1" x14ac:dyDescent="0.2">
      <c r="A49" s="71" t="s">
        <v>33</v>
      </c>
      <c r="B49" s="99" t="s">
        <v>194</v>
      </c>
      <c r="C49" s="49"/>
      <c r="D49" s="71"/>
      <c r="E49" s="49"/>
      <c r="F49" s="71"/>
      <c r="G49" s="49"/>
      <c r="H49" s="71"/>
      <c r="K49" s="35"/>
      <c r="L49" s="35"/>
      <c r="M49" s="35"/>
      <c r="O49" s="35"/>
      <c r="P49" s="35"/>
      <c r="Q49" s="76"/>
      <c r="R49" s="76"/>
    </row>
    <row r="50" spans="1:18" ht="21" customHeight="1" x14ac:dyDescent="0.2">
      <c r="A50" s="71" t="s">
        <v>34</v>
      </c>
      <c r="B50" s="99" t="s">
        <v>195</v>
      </c>
      <c r="C50" s="49"/>
      <c r="E50" s="35"/>
      <c r="G50" s="35"/>
      <c r="I50" s="76"/>
      <c r="K50" s="35"/>
      <c r="L50" s="35"/>
      <c r="M50" s="35"/>
      <c r="O50" s="35"/>
      <c r="P50" s="35"/>
      <c r="Q50" s="76"/>
      <c r="R50" s="76"/>
    </row>
    <row r="51" spans="1:18" ht="21" customHeight="1" x14ac:dyDescent="0.2">
      <c r="A51" s="71" t="s">
        <v>35</v>
      </c>
      <c r="B51" s="99" t="s">
        <v>187</v>
      </c>
      <c r="C51" s="96"/>
      <c r="D51" s="71"/>
      <c r="E51" s="49"/>
      <c r="F51" s="71"/>
      <c r="G51" s="49"/>
      <c r="H51" s="71"/>
      <c r="K51" s="35"/>
      <c r="L51" s="35"/>
      <c r="M51" s="35"/>
      <c r="O51" s="35"/>
      <c r="P51" s="35"/>
      <c r="Q51" s="76"/>
      <c r="R51" s="76"/>
    </row>
    <row r="52" spans="1:18" ht="21" customHeight="1" x14ac:dyDescent="0.2">
      <c r="A52" s="70" t="s">
        <v>114</v>
      </c>
      <c r="B52" s="100" t="s">
        <v>196</v>
      </c>
      <c r="C52" s="96"/>
      <c r="D52" s="71"/>
      <c r="E52" s="49"/>
      <c r="F52" s="71"/>
      <c r="G52" s="49"/>
      <c r="H52" s="71"/>
      <c r="K52" s="35"/>
      <c r="L52" s="35"/>
      <c r="M52" s="35"/>
      <c r="O52" s="35"/>
      <c r="P52" s="35"/>
      <c r="Q52" s="76"/>
      <c r="R52" s="76"/>
    </row>
    <row r="53" spans="1:18" ht="21" customHeight="1" x14ac:dyDescent="0.2">
      <c r="C53" s="35"/>
      <c r="D53" s="71"/>
      <c r="E53" s="49"/>
      <c r="F53" s="71"/>
      <c r="G53" s="49"/>
      <c r="H53" s="71"/>
      <c r="K53" s="35"/>
      <c r="L53" s="35"/>
      <c r="M53" s="35"/>
      <c r="O53" s="35"/>
      <c r="P53" s="35"/>
      <c r="Q53" s="76"/>
      <c r="R53" s="76"/>
    </row>
    <row r="54" spans="1:18" ht="21" customHeight="1" x14ac:dyDescent="0.2">
      <c r="C54" s="35"/>
      <c r="D54" s="76"/>
      <c r="E54" s="76"/>
      <c r="F54" s="76"/>
      <c r="G54" s="76"/>
      <c r="H54" s="76"/>
      <c r="I54" s="76"/>
      <c r="J54" s="71"/>
      <c r="K54" s="71"/>
      <c r="L54" s="71"/>
      <c r="M54" s="46"/>
      <c r="N54" s="71"/>
      <c r="P54" s="71"/>
      <c r="Q54" s="76"/>
      <c r="R54" s="76"/>
    </row>
    <row r="55" spans="1:18" ht="21" customHeight="1" x14ac:dyDescent="0.2">
      <c r="A55" s="71"/>
      <c r="B55" s="70"/>
      <c r="C55" s="49"/>
      <c r="D55" s="71"/>
      <c r="E55" s="46"/>
      <c r="F55" s="71"/>
      <c r="G55" s="46"/>
      <c r="H55" s="71"/>
      <c r="I55" s="76"/>
      <c r="J55" s="71"/>
      <c r="K55" s="71"/>
      <c r="L55" s="71"/>
      <c r="M55" s="46"/>
      <c r="N55" s="71"/>
      <c r="P55" s="71"/>
      <c r="Q55" s="76"/>
      <c r="R55" s="76"/>
    </row>
    <row r="56" spans="1:18" ht="21" customHeight="1" x14ac:dyDescent="0.2">
      <c r="C56" s="35"/>
      <c r="D56" s="71"/>
      <c r="E56" s="46"/>
      <c r="F56" s="71"/>
      <c r="G56" s="46"/>
      <c r="H56" s="71"/>
      <c r="I56" s="76"/>
      <c r="J56" s="76"/>
      <c r="K56" s="71"/>
      <c r="L56" s="71"/>
      <c r="M56" s="46"/>
      <c r="N56" s="71"/>
      <c r="P56" s="71"/>
      <c r="Q56" s="76"/>
      <c r="R56" s="76"/>
    </row>
    <row r="57" spans="1:18" ht="21" customHeight="1" x14ac:dyDescent="0.2">
      <c r="A57" s="71"/>
      <c r="B57" s="70"/>
      <c r="C57" s="49"/>
      <c r="D57" s="71"/>
      <c r="E57" s="46"/>
      <c r="F57" s="71"/>
      <c r="G57" s="46"/>
      <c r="H57" s="71"/>
      <c r="I57" s="76"/>
      <c r="J57" s="70"/>
      <c r="K57" s="70"/>
      <c r="L57" s="71"/>
      <c r="M57" s="46"/>
      <c r="N57" s="71"/>
      <c r="O57" s="48"/>
      <c r="P57" s="71"/>
      <c r="Q57" s="76"/>
      <c r="R57" s="76"/>
    </row>
    <row r="58" spans="1:18" ht="21" customHeight="1" x14ac:dyDescent="0.2">
      <c r="A58" s="71"/>
      <c r="B58" s="70"/>
      <c r="C58" s="49"/>
      <c r="D58" s="71"/>
      <c r="E58" s="46"/>
      <c r="F58" s="71"/>
      <c r="G58" s="46"/>
      <c r="H58" s="71"/>
      <c r="I58" s="76"/>
      <c r="J58" s="76"/>
      <c r="K58" s="71"/>
      <c r="L58" s="71"/>
      <c r="M58" s="46"/>
      <c r="N58" s="71"/>
      <c r="O58" s="48"/>
      <c r="P58" s="71"/>
      <c r="Q58" s="76"/>
      <c r="R58" s="76"/>
    </row>
    <row r="59" spans="1:18" ht="21" customHeight="1" x14ac:dyDescent="0.2">
      <c r="A59" s="71"/>
      <c r="B59" s="70"/>
      <c r="C59" s="49"/>
      <c r="D59" s="77"/>
      <c r="E59" s="77"/>
      <c r="F59" s="77"/>
      <c r="G59" s="77"/>
      <c r="H59" s="77"/>
      <c r="I59" s="76"/>
      <c r="J59" s="76"/>
      <c r="K59" s="71"/>
      <c r="L59" s="71"/>
      <c r="M59" s="46"/>
      <c r="N59" s="71"/>
      <c r="O59" s="48"/>
      <c r="P59" s="71"/>
      <c r="Q59" s="76"/>
      <c r="R59" s="76"/>
    </row>
    <row r="60" spans="1:18" ht="21" customHeight="1" x14ac:dyDescent="0.2">
      <c r="A60" s="76"/>
      <c r="B60" s="76"/>
      <c r="C60" s="76"/>
      <c r="D60" s="77"/>
      <c r="E60" s="77"/>
      <c r="F60" s="77"/>
      <c r="G60" s="77"/>
      <c r="H60" s="77"/>
      <c r="I60" s="76"/>
      <c r="J60" s="76"/>
      <c r="K60" s="71"/>
      <c r="L60" s="71"/>
      <c r="M60" s="46"/>
      <c r="N60" s="71"/>
      <c r="O60" s="48"/>
      <c r="P60" s="71"/>
      <c r="Q60" s="76"/>
      <c r="R60" s="76"/>
    </row>
    <row r="61" spans="1:18" ht="21" customHeight="1" x14ac:dyDescent="0.2">
      <c r="A61" s="71"/>
      <c r="B61" s="71"/>
      <c r="C61" s="46"/>
      <c r="I61" s="76"/>
      <c r="J61" s="76"/>
      <c r="K61" s="71"/>
      <c r="L61" s="71"/>
      <c r="M61" s="46"/>
      <c r="N61" s="71"/>
      <c r="O61" s="48"/>
      <c r="P61" s="71"/>
      <c r="Q61" s="76"/>
      <c r="R61" s="76"/>
    </row>
    <row r="62" spans="1:18" ht="21" customHeight="1" x14ac:dyDescent="0.2">
      <c r="A62" s="71"/>
      <c r="B62" s="71"/>
      <c r="C62" s="46"/>
      <c r="I62" s="76"/>
      <c r="J62" s="76"/>
      <c r="K62" s="71"/>
      <c r="L62" s="71"/>
      <c r="M62" s="77"/>
      <c r="N62" s="38"/>
      <c r="P62" s="71"/>
      <c r="Q62" s="76"/>
      <c r="R62" s="76"/>
    </row>
    <row r="63" spans="1:18" ht="21" customHeight="1" x14ac:dyDescent="0.2">
      <c r="A63" s="71"/>
      <c r="B63" s="71"/>
      <c r="C63" s="46"/>
      <c r="I63" s="76"/>
      <c r="J63" s="76"/>
      <c r="K63" s="71"/>
      <c r="L63" s="71"/>
      <c r="M63" s="46"/>
      <c r="N63" s="71"/>
      <c r="O63" s="48"/>
      <c r="P63" s="71"/>
      <c r="Q63" s="76"/>
      <c r="R63" s="76"/>
    </row>
    <row r="64" spans="1:18" ht="21" customHeight="1" x14ac:dyDescent="0.2">
      <c r="A64" s="71"/>
      <c r="B64" s="71"/>
      <c r="C64" s="46"/>
      <c r="I64" s="76"/>
      <c r="J64" s="76"/>
      <c r="K64" s="71"/>
      <c r="L64" s="71"/>
      <c r="M64" s="46"/>
      <c r="N64" s="71"/>
      <c r="O64" s="48"/>
      <c r="P64" s="71"/>
      <c r="Q64" s="76"/>
      <c r="R64" s="76"/>
    </row>
    <row r="65" spans="1:18" ht="21" customHeight="1" x14ac:dyDescent="0.2">
      <c r="A65" s="53"/>
      <c r="B65" s="76"/>
      <c r="C65" s="77"/>
      <c r="I65" s="76"/>
      <c r="J65" s="76"/>
      <c r="K65" s="71"/>
      <c r="L65" s="71"/>
      <c r="M65" s="46"/>
      <c r="N65" s="71"/>
      <c r="O65" s="48"/>
      <c r="P65" s="71"/>
      <c r="Q65" s="76"/>
      <c r="R65" s="76"/>
    </row>
    <row r="66" spans="1:18" ht="21" customHeight="1" x14ac:dyDescent="0.2">
      <c r="A66" s="71"/>
      <c r="B66" s="76"/>
      <c r="C66" s="77"/>
      <c r="J66" s="76"/>
      <c r="K66" s="71"/>
      <c r="L66" s="71"/>
      <c r="M66" s="46"/>
      <c r="N66" s="71"/>
      <c r="O66" s="48"/>
      <c r="P66" s="71"/>
    </row>
    <row r="67" spans="1:18" ht="21" customHeight="1" x14ac:dyDescent="0.2">
      <c r="A67" s="71"/>
      <c r="J67" s="76"/>
      <c r="K67" s="71"/>
      <c r="L67" s="71"/>
    </row>
    <row r="68" spans="1:18" ht="21" customHeight="1" x14ac:dyDescent="0.2">
      <c r="A68" s="76"/>
    </row>
    <row r="69" spans="1:18" ht="21" customHeight="1" x14ac:dyDescent="0.2"/>
    <row r="70" spans="1:18" ht="21" customHeight="1" x14ac:dyDescent="0.2"/>
  </sheetData>
  <mergeCells count="17">
    <mergeCell ref="J38:K38"/>
    <mergeCell ref="A44:H44"/>
    <mergeCell ref="A1:P1"/>
    <mergeCell ref="C45:H45"/>
    <mergeCell ref="C21:H21"/>
    <mergeCell ref="A30:B30"/>
    <mergeCell ref="J30:K30"/>
    <mergeCell ref="A2:B2"/>
    <mergeCell ref="J2:K2"/>
    <mergeCell ref="A3:B3"/>
    <mergeCell ref="I7:I8"/>
    <mergeCell ref="A10:H10"/>
    <mergeCell ref="A12:B12"/>
    <mergeCell ref="A19:H19"/>
    <mergeCell ref="A21:B21"/>
    <mergeCell ref="J21:K21"/>
    <mergeCell ref="A36:H36"/>
  </mergeCells>
  <phoneticPr fontId="3"/>
  <printOptions horizontalCentered="1"/>
  <pageMargins left="0.39370078740157483" right="0.39370078740157483" top="0.39370078740157483" bottom="0.39370078740157483" header="0" footer="0"/>
  <pageSetup paperSize="9" scale="74" orientation="portrait"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男女順位決定</vt:lpstr>
      <vt:lpstr>星取</vt:lpstr>
      <vt:lpstr>星取2</vt:lpstr>
      <vt:lpstr>結果</vt:lpstr>
      <vt:lpstr>結果!Print_Area</vt:lpstr>
      <vt:lpstr>星取!Print_Area</vt:lpstr>
      <vt:lpstr>星取2!Print_Area</vt:lpstr>
      <vt:lpstr>男女順位決定!Print_Area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トモキチ０４１０</dc:creator>
  <cp:lastModifiedBy>o.takano</cp:lastModifiedBy>
  <cp:lastPrinted>2018-05-01T07:52:06Z</cp:lastPrinted>
  <dcterms:created xsi:type="dcterms:W3CDTF">2004-06-22T12:03:08Z</dcterms:created>
  <dcterms:modified xsi:type="dcterms:W3CDTF">2018-05-30T01:50:43Z</dcterms:modified>
</cp:coreProperties>
</file>